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2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<sst xmlns="http://schemas.openxmlformats.org/spreadsheetml/2006/main" count="598" uniqueCount="151">
  <si>
    <t>2021년 3월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</si>
  <si>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</si>
  <si>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</si>
  <si>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</si>
  <si>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</si>
  <si>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</si>
  <si>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</si>
  <si>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</si>
  <si>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</si>
  <si>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</si>
  <si>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</si>
  <si>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</si>
  <si>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</si>
  <si>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</si>
  <si>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</si>
  <si>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</si>
  <si>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</si>
  <si>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</si>
  <si>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</si>
  <si>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</si>
  <si>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window10</t>
    <phoneticPr fontId="4" type="noConversion"/>
  </si>
  <si>
    <t>B115</t>
    <phoneticPr fontId="4" type="noConversion"/>
  </si>
  <si>
    <t>B121</t>
    <phoneticPr fontId="4" type="noConversion"/>
  </si>
  <si>
    <t>다산관</t>
    <phoneticPr fontId="4" type="noConversion"/>
  </si>
  <si>
    <t>205A</t>
  </si>
  <si>
    <t>window10</t>
    <phoneticPr fontId="4" type="noConversion"/>
  </si>
  <si>
    <t>205B</t>
  </si>
  <si>
    <t>다산관</t>
    <phoneticPr fontId="4" type="noConversion"/>
  </si>
  <si>
    <t>다산관</t>
    <phoneticPr fontId="4" type="noConversion"/>
  </si>
  <si>
    <t>window10</t>
    <phoneticPr fontId="4" type="noConversion"/>
  </si>
  <si>
    <t>window10</t>
    <phoneticPr fontId="4" type="noConversion"/>
  </si>
  <si>
    <t>다산관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</si>
  <si>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</si>
  <si>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</si>
  <si>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</si>
  <si>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</si>
  <si>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</si>
  <si>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</si>
  <si>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</si>
  <si>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</si>
  <si>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</si>
  <si>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</si>
  <si>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</si>
  <si>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</si>
  <si>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</si>
  <si>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성호관</t>
    <phoneticPr fontId="4" type="noConversion"/>
  </si>
  <si>
    <t>window10</t>
    <phoneticPr fontId="4" type="noConversion"/>
  </si>
  <si>
    <t>성호관</t>
    <phoneticPr fontId="4" type="noConversion"/>
  </si>
  <si>
    <t>201-1</t>
  </si>
  <si>
    <t>원천관</t>
  </si>
  <si>
    <t>원천관</t>
    <phoneticPr fontId="4" type="noConversion"/>
  </si>
  <si>
    <t>window7</t>
  </si>
  <si>
    <t>원천관</t>
    <phoneticPr fontId="4" type="noConversion"/>
  </si>
  <si>
    <t>317-1</t>
    <phoneticPr fontId="4" type="noConversion"/>
  </si>
  <si>
    <t>원천관</t>
    <phoneticPr fontId="4" type="noConversion"/>
  </si>
  <si>
    <t>원천관</t>
    <phoneticPr fontId="4" type="noConversion"/>
  </si>
  <si>
    <t>원천관</t>
    <phoneticPr fontId="4" type="noConversion"/>
  </si>
  <si>
    <t>534-2</t>
    <phoneticPr fontId="4" type="noConversion"/>
  </si>
  <si>
    <t>원천관</t>
    <phoneticPr fontId="4" type="noConversion"/>
  </si>
  <si>
    <t>window7</t>
    <phoneticPr fontId="4" type="noConversion"/>
  </si>
  <si>
    <t>원천관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</si>
  <si>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</si>
  <si>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</si>
  <si>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</si>
  <si>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</si>
  <si>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</si>
  <si>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</si>
  <si>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</si>
  <si>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</si>
  <si>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동관</t>
    <phoneticPr fontId="4" type="noConversion"/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</si>
  <si>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</si>
  <si>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</si>
  <si>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</si>
  <si>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</si>
  <si>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</si>
  <si>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</si>
  <si>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</si>
  <si>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</si>
  <si>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</si>
  <si>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</si>
  <si>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</si>
  <si>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</si>
  <si>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</si>
  <si>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</si>
  <si>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</si>
  <si>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</si>
  <si>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</si>
  <si>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</si>
  <si>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</si>
  <si>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</si>
  <si>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</si>
  <si>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</si>
  <si>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</si>
  <si>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</si>
  <si>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</si>
  <si>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</si>
  <si>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</si>
  <si>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</si>
  <si>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</si>
  <si>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</si>
  <si>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</si>
  <si>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</si>
  <si>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</si>
  <si>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</si>
  <si>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window10</t>
    <phoneticPr fontId="4" type="noConversion"/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</si>
  <si>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</si>
  <si>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</si>
  <si>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</si>
  <si>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</si>
  <si>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</si>
  <si>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</si>
  <si>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</si>
  <si>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202-2</t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</si>
  <si>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</si>
  <si>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</si>
  <si>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</si>
  <si>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</si>
  <si>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</si>
  <si>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</si>
  <si>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</si>
  <si>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</si>
  <si>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</si>
  <si>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</si>
  <si>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</si>
  <si>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</si>
  <si>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</si>
  <si>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</si>
  <si>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</si>
  <si>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</si>
  <si>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</si>
  <si>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없음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</si>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</sst>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3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301</v>
          </cell>
          <cell r="Y7">
            <v>0.35416666666666669</v>
          </cell>
          <cell r="Z7">
            <v>302</v>
          </cell>
          <cell r="AA7">
            <v>0.50347222222222221</v>
          </cell>
          <cell r="AB7">
            <v>43588</v>
          </cell>
          <cell r="AC7" t="str">
            <v>2,</v>
          </cell>
          <cell r="AD7">
            <v>44119</v>
          </cell>
          <cell r="AE7">
            <v>593</v>
          </cell>
          <cell r="AF7">
            <v>593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301</v>
          </cell>
          <cell r="Y8">
            <v>0.3611111111111111</v>
          </cell>
          <cell r="Z8">
            <v>331</v>
          </cell>
          <cell r="AA8">
            <v>0.49513888888888885</v>
          </cell>
          <cell r="AB8">
            <v>43726</v>
          </cell>
          <cell r="AC8" t="str">
            <v>31,</v>
          </cell>
          <cell r="AD8" t="str">
            <v>날짜 확인 불가(클리닝 권고)</v>
          </cell>
          <cell r="AE8">
            <v>1177</v>
          </cell>
          <cell r="AF8">
            <v>1180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301</v>
          </cell>
          <cell r="Y9">
            <v>0.36805555555555558</v>
          </cell>
          <cell r="Z9">
            <v>301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812/828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301</v>
          </cell>
          <cell r="Y10">
            <v>0.79166666666666663</v>
          </cell>
          <cell r="Z10">
            <v>301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301</v>
          </cell>
          <cell r="Y11">
            <v>0.79861111111111116</v>
          </cell>
          <cell r="Z11">
            <v>301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532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301</v>
          </cell>
          <cell r="Y12">
            <v>0.80555555555555602</v>
          </cell>
          <cell r="Z12">
            <v>324</v>
          </cell>
          <cell r="AA12">
            <v>0.8125</v>
          </cell>
          <cell r="AB12">
            <v>43377</v>
          </cell>
          <cell r="AC12" t="str">
            <v>24,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301</v>
          </cell>
          <cell r="Y13">
            <v>0.35416666666666669</v>
          </cell>
          <cell r="Z13">
            <v>301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301</v>
          </cell>
          <cell r="Y14">
            <v>0.3611111111111111</v>
          </cell>
          <cell r="Z14">
            <v>302</v>
          </cell>
          <cell r="AA14">
            <v>0.71527777777777779</v>
          </cell>
          <cell r="AB14">
            <v>42801</v>
          </cell>
          <cell r="AC14" t="str">
            <v>2,</v>
          </cell>
          <cell r="AD14">
            <v>42801</v>
          </cell>
          <cell r="AE14">
            <v>1453</v>
          </cell>
          <cell r="AF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301</v>
          </cell>
          <cell r="Y15">
            <v>0.36805555555555558</v>
          </cell>
          <cell r="Z15">
            <v>309</v>
          </cell>
          <cell r="AA15">
            <v>0.36805555555555558</v>
          </cell>
          <cell r="AB15">
            <v>43649</v>
          </cell>
          <cell r="AC15" t="str">
            <v>9,</v>
          </cell>
          <cell r="AD15">
            <v>44176</v>
          </cell>
          <cell r="AE15">
            <v>722</v>
          </cell>
          <cell r="AF15">
            <v>726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301</v>
          </cell>
          <cell r="Y16">
            <v>0.79166666666666663</v>
          </cell>
          <cell r="Z16">
            <v>301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32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302</v>
          </cell>
          <cell r="Y17">
            <v>0.79861111111111116</v>
          </cell>
          <cell r="Z17">
            <v>302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302</v>
          </cell>
          <cell r="Y18">
            <v>0.80555555555555602</v>
          </cell>
          <cell r="Z18">
            <v>302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183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302</v>
          </cell>
          <cell r="Y19">
            <v>0.35416666666666669</v>
          </cell>
          <cell r="Z19">
            <v>316</v>
          </cell>
          <cell r="AA19">
            <v>0.8125</v>
          </cell>
          <cell r="AB19">
            <v>43402</v>
          </cell>
          <cell r="AC19" t="str">
            <v>15,16</v>
          </cell>
          <cell r="AD19">
            <v>44153</v>
          </cell>
          <cell r="AE19">
            <v>297</v>
          </cell>
          <cell r="AF19">
            <v>302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302</v>
          </cell>
          <cell r="Y20">
            <v>0.3611111111111111</v>
          </cell>
          <cell r="Z20">
            <v>322</v>
          </cell>
          <cell r="AA20">
            <v>0.3611111111111111</v>
          </cell>
          <cell r="AB20">
            <v>44137</v>
          </cell>
          <cell r="AC20" t="str">
            <v>22,</v>
          </cell>
          <cell r="AD20">
            <v>44137</v>
          </cell>
          <cell r="AE20">
            <v>2</v>
          </cell>
          <cell r="AF20">
            <v>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302</v>
          </cell>
          <cell r="Y21">
            <v>0.36805555555555558</v>
          </cell>
          <cell r="Z21">
            <v>308</v>
          </cell>
          <cell r="AA21">
            <v>0.79305555555555562</v>
          </cell>
          <cell r="AB21">
            <v>43791</v>
          </cell>
          <cell r="AC21" t="str">
            <v>8,</v>
          </cell>
          <cell r="AD21">
            <v>43791</v>
          </cell>
          <cell r="AE21">
            <v>702</v>
          </cell>
          <cell r="AF21">
            <v>712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302</v>
          </cell>
          <cell r="Y22">
            <v>0.79166666666666663</v>
          </cell>
          <cell r="Z22">
            <v>305</v>
          </cell>
          <cell r="AA22">
            <v>0.73749999999999993</v>
          </cell>
          <cell r="AB22">
            <v>44057</v>
          </cell>
          <cell r="AC22" t="str">
            <v>5,</v>
          </cell>
          <cell r="AD22">
            <v>44117</v>
          </cell>
          <cell r="AE22">
            <v>2</v>
          </cell>
          <cell r="AF22">
            <v>4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302</v>
          </cell>
          <cell r="Y23">
            <v>0.79861111111111116</v>
          </cell>
          <cell r="Z23">
            <v>317</v>
          </cell>
          <cell r="AA23">
            <v>0.79861111111111116</v>
          </cell>
          <cell r="AB23" t="str">
            <v>20-02-00 / 20-02-00</v>
          </cell>
          <cell r="AC23" t="str">
            <v>17,</v>
          </cell>
          <cell r="AD23" t="str">
            <v>20-02-00 / 02-02-00</v>
          </cell>
          <cell r="AE23" t="str">
            <v>58/60</v>
          </cell>
          <cell r="AF23" t="str">
            <v>69/62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302</v>
          </cell>
          <cell r="Y24">
            <v>0.80555555555555602</v>
          </cell>
          <cell r="Z24">
            <v>302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147</v>
          </cell>
          <cell r="AF24">
            <v>155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302</v>
          </cell>
          <cell r="Y25">
            <v>0.8125</v>
          </cell>
          <cell r="Z25">
            <v>315</v>
          </cell>
          <cell r="AA25">
            <v>0.8125</v>
          </cell>
          <cell r="AB25">
            <v>43785</v>
          </cell>
          <cell r="AC25" t="str">
            <v>15,</v>
          </cell>
          <cell r="AD25" t="str">
            <v>2019-00-00</v>
          </cell>
          <cell r="AE25">
            <v>149</v>
          </cell>
          <cell r="AF25">
            <v>149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302</v>
          </cell>
          <cell r="Y26">
            <v>0.35416666666666669</v>
          </cell>
          <cell r="Z26">
            <v>302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303</v>
          </cell>
          <cell r="Y27">
            <v>0.3611111111111111</v>
          </cell>
          <cell r="Z27">
            <v>303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1479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303</v>
          </cell>
          <cell r="Y28">
            <v>0.36805555555555558</v>
          </cell>
          <cell r="Z28">
            <v>331</v>
          </cell>
          <cell r="AA28">
            <v>0.36805555555555558</v>
          </cell>
          <cell r="AB28" t="str">
            <v>2020-08-27/2020-08-27</v>
          </cell>
          <cell r="AC28" t="str">
            <v>31,</v>
          </cell>
          <cell r="AD28">
            <v>44070</v>
          </cell>
          <cell r="AE28" t="str">
            <v>183/183</v>
          </cell>
          <cell r="AF28" t="str">
            <v>233/229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303</v>
          </cell>
          <cell r="Y29">
            <v>0.79166666666666663</v>
          </cell>
          <cell r="Z29">
            <v>303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246/247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303</v>
          </cell>
          <cell r="Y30">
            <v>0.79861111111111116</v>
          </cell>
          <cell r="Z30">
            <v>310</v>
          </cell>
          <cell r="AA30">
            <v>0.79861111111111116</v>
          </cell>
          <cell r="AB30">
            <v>43355</v>
          </cell>
          <cell r="AC30" t="str">
            <v>10,</v>
          </cell>
          <cell r="AD30" t="str">
            <v>날짜 확인 불가(클리닝 권고)</v>
          </cell>
          <cell r="AE30">
            <v>751</v>
          </cell>
          <cell r="AF30">
            <v>756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303</v>
          </cell>
          <cell r="Y31">
            <v>0.80208333333333337</v>
          </cell>
          <cell r="Z31">
            <v>303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2377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303</v>
          </cell>
          <cell r="Y32">
            <v>0.80555555555555602</v>
          </cell>
          <cell r="Z32">
            <v>303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303</v>
          </cell>
          <cell r="Y33">
            <v>0.375</v>
          </cell>
          <cell r="Z33">
            <v>303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140</v>
          </cell>
          <cell r="AF33">
            <v>157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303</v>
          </cell>
          <cell r="Y34">
            <v>0.38194444444444442</v>
          </cell>
          <cell r="Z34">
            <v>303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1003</v>
          </cell>
          <cell r="AF34">
            <v>1006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303</v>
          </cell>
          <cell r="Y35">
            <v>0.38888888888888901</v>
          </cell>
          <cell r="Z35">
            <v>303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0/0/0/57</v>
          </cell>
          <cell r="AF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303</v>
          </cell>
          <cell r="Y36">
            <v>0.39583333333333298</v>
          </cell>
          <cell r="Z36">
            <v>324</v>
          </cell>
          <cell r="AA36">
            <v>0.76388888888888884</v>
          </cell>
          <cell r="AB36">
            <v>43865</v>
          </cell>
          <cell r="AC36" t="str">
            <v>5,24</v>
          </cell>
          <cell r="AD36">
            <v>44065</v>
          </cell>
          <cell r="AE36">
            <v>111</v>
          </cell>
          <cell r="AF36">
            <v>117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304</v>
          </cell>
          <cell r="Y37">
            <v>0.40277777777777801</v>
          </cell>
          <cell r="Z37">
            <v>304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304</v>
          </cell>
          <cell r="Y38">
            <v>0.40972222222222199</v>
          </cell>
          <cell r="Z38">
            <v>304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304</v>
          </cell>
          <cell r="Y39">
            <v>0.41666666666666702</v>
          </cell>
          <cell r="Z39">
            <v>304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304</v>
          </cell>
          <cell r="Y40">
            <v>0.42361111111111099</v>
          </cell>
          <cell r="Z40">
            <v>304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136</v>
          </cell>
          <cell r="AF40">
            <v>160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304</v>
          </cell>
          <cell r="Y41">
            <v>0.43055555555555503</v>
          </cell>
          <cell r="Z41">
            <v>304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304</v>
          </cell>
          <cell r="Y42">
            <v>0.4375</v>
          </cell>
          <cell r="Z42">
            <v>315</v>
          </cell>
          <cell r="AA42">
            <v>0.39583333333333298</v>
          </cell>
          <cell r="AB42">
            <v>43332</v>
          </cell>
          <cell r="AC42" t="str">
            <v>15,</v>
          </cell>
          <cell r="AD42">
            <v>44270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304</v>
          </cell>
          <cell r="Y43">
            <v>0.44444444444444398</v>
          </cell>
          <cell r="Z43">
            <v>304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304</v>
          </cell>
          <cell r="Y44">
            <v>0.45138888888888901</v>
          </cell>
          <cell r="Z44">
            <v>304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992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304</v>
          </cell>
          <cell r="Y45">
            <v>0.45833333333333298</v>
          </cell>
          <cell r="Z45">
            <v>304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1256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304</v>
          </cell>
          <cell r="Y46">
            <v>0.46527777777777801</v>
          </cell>
          <cell r="Z46">
            <v>304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1053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305</v>
          </cell>
          <cell r="Y47">
            <v>0.47222222222222199</v>
          </cell>
          <cell r="Z47">
            <v>324</v>
          </cell>
          <cell r="AA47">
            <v>0.43055555555555503</v>
          </cell>
          <cell r="AB47">
            <v>43910</v>
          </cell>
          <cell r="AC47" t="str">
            <v>24,</v>
          </cell>
          <cell r="AD47">
            <v>44179</v>
          </cell>
          <cell r="AE47">
            <v>21</v>
          </cell>
          <cell r="AF47">
            <v>22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305</v>
          </cell>
          <cell r="Y48">
            <v>0.47916666666666602</v>
          </cell>
          <cell r="Z48">
            <v>305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305</v>
          </cell>
          <cell r="Y49">
            <v>0.48611111111111099</v>
          </cell>
          <cell r="Z49">
            <v>331</v>
          </cell>
          <cell r="AA49">
            <v>0.42708333333333331</v>
          </cell>
          <cell r="AB49">
            <v>43285</v>
          </cell>
          <cell r="AC49" t="str">
            <v>1,31</v>
          </cell>
          <cell r="AD49">
            <v>44205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305</v>
          </cell>
          <cell r="Y50">
            <v>0.49305555555555503</v>
          </cell>
          <cell r="Z50">
            <v>311</v>
          </cell>
          <cell r="AA50">
            <v>0.57638888888888895</v>
          </cell>
          <cell r="AB50">
            <v>43910</v>
          </cell>
          <cell r="AC50" t="str">
            <v>11,</v>
          </cell>
          <cell r="AD50">
            <v>44179</v>
          </cell>
          <cell r="AE50">
            <v>59</v>
          </cell>
          <cell r="AF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305</v>
          </cell>
          <cell r="Y51">
            <v>0.5</v>
          </cell>
          <cell r="Z51">
            <v>305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466</v>
          </cell>
          <cell r="AF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305</v>
          </cell>
          <cell r="Y52">
            <v>0.54166666666666663</v>
          </cell>
          <cell r="Z52">
            <v>305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305</v>
          </cell>
          <cell r="Y53">
            <v>0.54861111111111105</v>
          </cell>
          <cell r="Z53">
            <v>312</v>
          </cell>
          <cell r="AA53">
            <v>0.47222222222222199</v>
          </cell>
          <cell r="AB53" t="str">
            <v>2019-08-00</v>
          </cell>
          <cell r="AC53" t="str">
            <v>12,</v>
          </cell>
          <cell r="AD53" t="str">
            <v>2019-08-00</v>
          </cell>
          <cell r="AE53">
            <v>296</v>
          </cell>
          <cell r="AF53">
            <v>299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305</v>
          </cell>
          <cell r="Y54">
            <v>0.55555555555555503</v>
          </cell>
          <cell r="Z54">
            <v>305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32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305</v>
          </cell>
          <cell r="Y55">
            <v>0.5625</v>
          </cell>
          <cell r="Z55">
            <v>305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1185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305</v>
          </cell>
          <cell r="Y56">
            <v>0.56944444444444398</v>
          </cell>
          <cell r="Z56">
            <v>305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919</v>
          </cell>
          <cell r="AF56">
            <v>926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306</v>
          </cell>
          <cell r="Y57">
            <v>0.35416666666666669</v>
          </cell>
          <cell r="Z57">
            <v>306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1747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306</v>
          </cell>
          <cell r="Y58">
            <v>0.35416666666666669</v>
          </cell>
          <cell r="Z58">
            <v>306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1427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306</v>
          </cell>
          <cell r="Y59">
            <v>0.36805555555555558</v>
          </cell>
          <cell r="Z59">
            <v>311</v>
          </cell>
          <cell r="AA59">
            <v>0.41666666666666669</v>
          </cell>
          <cell r="AB59">
            <v>43909</v>
          </cell>
          <cell r="AC59" t="str">
            <v>11,</v>
          </cell>
          <cell r="AD59" t="str">
            <v>날짜 확인 불가(클리닝 권고)</v>
          </cell>
          <cell r="AE59" t="str">
            <v>99/85/85/99</v>
          </cell>
          <cell r="AF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306</v>
          </cell>
          <cell r="Y60">
            <v>0.79166666666666663</v>
          </cell>
          <cell r="Z60">
            <v>311</v>
          </cell>
          <cell r="AA60">
            <v>0.55555555555555503</v>
          </cell>
          <cell r="AB60">
            <v>43700</v>
          </cell>
          <cell r="AC60" t="str">
            <v>11,</v>
          </cell>
          <cell r="AD60" t="str">
            <v>2016-12-23(클리닝 권고)</v>
          </cell>
          <cell r="AE60">
            <v>427</v>
          </cell>
          <cell r="AF60">
            <v>432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306</v>
          </cell>
          <cell r="Y61">
            <v>0.79861111111111116</v>
          </cell>
          <cell r="Z61">
            <v>318</v>
          </cell>
          <cell r="AA61">
            <v>0.50694444444444442</v>
          </cell>
          <cell r="AB61">
            <v>43752</v>
          </cell>
          <cell r="AC61" t="str">
            <v>18,</v>
          </cell>
          <cell r="AD61">
            <v>44273</v>
          </cell>
          <cell r="AE61">
            <v>513</v>
          </cell>
          <cell r="AF61">
            <v>520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306</v>
          </cell>
          <cell r="Y62">
            <v>0.80555555555555602</v>
          </cell>
          <cell r="Z62">
            <v>319</v>
          </cell>
          <cell r="AA62">
            <v>0.4861111111111111</v>
          </cell>
          <cell r="AB62">
            <v>43798</v>
          </cell>
          <cell r="AC62" t="str">
            <v>19,</v>
          </cell>
          <cell r="AD62">
            <v>44274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306</v>
          </cell>
          <cell r="Y63">
            <v>0.35416666666666669</v>
          </cell>
          <cell r="Z63">
            <v>330</v>
          </cell>
          <cell r="AA63">
            <v>0.44097222222222227</v>
          </cell>
          <cell r="AB63">
            <v>43775</v>
          </cell>
          <cell r="AC63" t="str">
            <v>9,17,29,30</v>
          </cell>
          <cell r="AD63">
            <v>44272</v>
          </cell>
          <cell r="AE63">
            <v>218</v>
          </cell>
          <cell r="AF63">
            <v>226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306</v>
          </cell>
          <cell r="Y64">
            <v>0.3611111111111111</v>
          </cell>
          <cell r="Z64">
            <v>317</v>
          </cell>
          <cell r="AA64">
            <v>0.8125</v>
          </cell>
          <cell r="AB64">
            <v>43691</v>
          </cell>
          <cell r="AC64" t="str">
            <v>3,17</v>
          </cell>
          <cell r="AD64">
            <v>44215</v>
          </cell>
          <cell r="AE64">
            <v>781</v>
          </cell>
          <cell r="AF64">
            <v>788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306</v>
          </cell>
          <cell r="Y65">
            <v>0.36805555555555558</v>
          </cell>
          <cell r="Z65">
            <v>306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405</v>
          </cell>
          <cell r="AF65">
            <v>407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306</v>
          </cell>
          <cell r="Y66">
            <v>0.79166666666666663</v>
          </cell>
          <cell r="Z66">
            <v>306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107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306</v>
          </cell>
          <cell r="Y67">
            <v>0.79861111111111116</v>
          </cell>
          <cell r="Z67">
            <v>306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53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306</v>
          </cell>
          <cell r="Y68">
            <v>0.80555555555555602</v>
          </cell>
          <cell r="Z68">
            <v>311</v>
          </cell>
          <cell r="AA68">
            <v>0.79166666666666663</v>
          </cell>
          <cell r="AB68">
            <v>43278</v>
          </cell>
          <cell r="AC68" t="str">
            <v>5,11</v>
          </cell>
          <cell r="AD68">
            <v>44182</v>
          </cell>
          <cell r="AE68">
            <v>637</v>
          </cell>
          <cell r="AF68">
            <v>650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306</v>
          </cell>
          <cell r="Y69">
            <v>0.35416666666666669</v>
          </cell>
          <cell r="Z69">
            <v>308</v>
          </cell>
          <cell r="AA69">
            <v>0.72361111111111109</v>
          </cell>
          <cell r="AB69">
            <v>44064</v>
          </cell>
          <cell r="AC69" t="str">
            <v>8,</v>
          </cell>
          <cell r="AD69">
            <v>44184</v>
          </cell>
          <cell r="AE69">
            <v>48</v>
          </cell>
          <cell r="AF69">
            <v>49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306</v>
          </cell>
          <cell r="Y70">
            <v>0.3611111111111111</v>
          </cell>
          <cell r="Z70">
            <v>322</v>
          </cell>
          <cell r="AA70">
            <v>0.80555555555555602</v>
          </cell>
          <cell r="AB70">
            <v>43425</v>
          </cell>
          <cell r="AC70" t="str">
            <v>2,22</v>
          </cell>
          <cell r="AD70">
            <v>44277</v>
          </cell>
          <cell r="AE70">
            <v>265</v>
          </cell>
          <cell r="AF70">
            <v>266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306</v>
          </cell>
          <cell r="Y71">
            <v>0.36805555555555558</v>
          </cell>
          <cell r="Z71">
            <v>323</v>
          </cell>
          <cell r="AA71">
            <v>0.35416666666666669</v>
          </cell>
          <cell r="AB71">
            <v>43691</v>
          </cell>
          <cell r="AC71" t="str">
            <v>4,15,23</v>
          </cell>
          <cell r="AD71">
            <v>44278</v>
          </cell>
          <cell r="AE71">
            <v>592</v>
          </cell>
          <cell r="AF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306</v>
          </cell>
          <cell r="Y72">
            <v>0.79166666666666663</v>
          </cell>
          <cell r="Z72">
            <v>306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1404</v>
          </cell>
          <cell r="AF72">
            <v>1410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306</v>
          </cell>
          <cell r="Y73">
            <v>0.79861111111111116</v>
          </cell>
          <cell r="Z73">
            <v>306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22</v>
          </cell>
          <cell r="AF73">
            <v>25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306</v>
          </cell>
          <cell r="Y74">
            <v>0.80555555555555602</v>
          </cell>
          <cell r="Z74">
            <v>306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308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306</v>
          </cell>
          <cell r="Y75">
            <v>0.35416666666666669</v>
          </cell>
          <cell r="Z75">
            <v>325</v>
          </cell>
          <cell r="AA75">
            <v>0.54513888888888895</v>
          </cell>
          <cell r="AB75">
            <v>43840</v>
          </cell>
          <cell r="AC75" t="str">
            <v>25,</v>
          </cell>
          <cell r="AD75">
            <v>44280</v>
          </cell>
          <cell r="AE75">
            <v>58</v>
          </cell>
          <cell r="AF75">
            <v>75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306</v>
          </cell>
          <cell r="Y76">
            <v>0.3611111111111111</v>
          </cell>
          <cell r="Z76">
            <v>306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37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308</v>
          </cell>
          <cell r="Y77">
            <v>0.36805555555555558</v>
          </cell>
          <cell r="Z77">
            <v>316</v>
          </cell>
          <cell r="AA77">
            <v>0.35416666666666669</v>
          </cell>
          <cell r="AB77">
            <v>43355</v>
          </cell>
          <cell r="AC77" t="str">
            <v>16,</v>
          </cell>
          <cell r="AD77">
            <v>44216</v>
          </cell>
          <cell r="AE77">
            <v>1049</v>
          </cell>
          <cell r="AG77">
            <v>1122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308</v>
          </cell>
          <cell r="Y78">
            <v>0.40972222222222199</v>
          </cell>
          <cell r="Z78">
            <v>308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107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308</v>
          </cell>
          <cell r="Y79">
            <v>0.79861111111111116</v>
          </cell>
          <cell r="Z79">
            <v>308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761</v>
          </cell>
          <cell r="AG79">
            <v>1203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308</v>
          </cell>
          <cell r="Y80">
            <v>0.80555555555555602</v>
          </cell>
          <cell r="Z80">
            <v>308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1186</v>
          </cell>
          <cell r="AG80">
            <v>1190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308</v>
          </cell>
          <cell r="Y81">
            <v>0.35416666666666669</v>
          </cell>
          <cell r="Z81">
            <v>329</v>
          </cell>
          <cell r="AA81">
            <v>0.5444444444444444</v>
          </cell>
          <cell r="AB81">
            <v>43837</v>
          </cell>
          <cell r="AC81" t="str">
            <v>29,</v>
          </cell>
          <cell r="AD81">
            <v>44223</v>
          </cell>
          <cell r="AE81">
            <v>22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308</v>
          </cell>
          <cell r="Y82">
            <v>0.625</v>
          </cell>
          <cell r="Z82">
            <v>308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308</v>
          </cell>
          <cell r="Y83">
            <v>0.79166666666666663</v>
          </cell>
          <cell r="Z83">
            <v>310</v>
          </cell>
          <cell r="AA83">
            <v>0.3611111111111111</v>
          </cell>
          <cell r="AB83" t="str">
            <v>2020-02-00</v>
          </cell>
          <cell r="AC83" t="str">
            <v>10,</v>
          </cell>
          <cell r="AD83" t="str">
            <v>2020-02-00</v>
          </cell>
          <cell r="AE83">
            <v>224</v>
          </cell>
          <cell r="AG83">
            <v>226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308</v>
          </cell>
          <cell r="Y84">
            <v>0.79861111111111116</v>
          </cell>
          <cell r="Z84">
            <v>308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1427</v>
          </cell>
          <cell r="AG84">
            <v>1431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308</v>
          </cell>
          <cell r="Y85">
            <v>0.80555555555555602</v>
          </cell>
          <cell r="Z85">
            <v>308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151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308</v>
          </cell>
          <cell r="Y86">
            <v>0.375</v>
          </cell>
          <cell r="Z86">
            <v>308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309</v>
          </cell>
          <cell r="Y87">
            <v>0.38194444444444442</v>
          </cell>
          <cell r="Z87">
            <v>317</v>
          </cell>
          <cell r="AA87">
            <v>0.80555555555555602</v>
          </cell>
          <cell r="AB87">
            <v>44274</v>
          </cell>
          <cell r="AC87" t="str">
            <v>17,</v>
          </cell>
          <cell r="AD87" t="str">
            <v>날짜 확인 불가(클리닝 권고)</v>
          </cell>
          <cell r="AE87" t="str">
            <v>LAMP 교체경고등</v>
          </cell>
          <cell r="AG87">
            <v>946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309</v>
          </cell>
          <cell r="Y88">
            <v>0.42361111111111099</v>
          </cell>
          <cell r="Z88">
            <v>309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862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309</v>
          </cell>
          <cell r="Y89">
            <v>0.46527777777777801</v>
          </cell>
          <cell r="Z89">
            <v>309</v>
          </cell>
          <cell r="AA89">
            <v>0.57361111111111118</v>
          </cell>
          <cell r="AB89" t="str">
            <v>2020-00-00</v>
          </cell>
          <cell r="AD89" t="str">
            <v>2020-00-00</v>
          </cell>
          <cell r="AE89">
            <v>726</v>
          </cell>
          <cell r="AG89">
            <v>726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309</v>
          </cell>
          <cell r="Y90">
            <v>0.38888888888888901</v>
          </cell>
          <cell r="Z90">
            <v>309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390</v>
          </cell>
          <cell r="AG90">
            <v>416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309</v>
          </cell>
          <cell r="Y91">
            <v>0.39583333333333298</v>
          </cell>
          <cell r="Z91">
            <v>309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638</v>
          </cell>
          <cell r="AG91">
            <v>647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309</v>
          </cell>
          <cell r="Y92">
            <v>0.40277777777777801</v>
          </cell>
          <cell r="Z92">
            <v>313</v>
          </cell>
          <cell r="AA92">
            <v>0.36805555555555558</v>
          </cell>
          <cell r="AB92">
            <v>44028</v>
          </cell>
          <cell r="AC92" t="str">
            <v>13,</v>
          </cell>
          <cell r="AD92">
            <v>42788</v>
          </cell>
          <cell r="AE92">
            <v>49</v>
          </cell>
          <cell r="AG92">
            <v>55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309</v>
          </cell>
          <cell r="Y93">
            <v>0.40972222222222199</v>
          </cell>
          <cell r="Z93">
            <v>323</v>
          </cell>
          <cell r="AA93">
            <v>0.81180555555555556</v>
          </cell>
          <cell r="AB93">
            <v>43909</v>
          </cell>
          <cell r="AC93" t="str">
            <v>8,23</v>
          </cell>
          <cell r="AD93">
            <v>42913</v>
          </cell>
          <cell r="AE93" t="str">
            <v>1/22/22/1</v>
          </cell>
          <cell r="AG93" t="str">
            <v>1/116/116/4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DB-400</v>
          </cell>
          <cell r="N94" t="str">
            <v>I3-2120</v>
          </cell>
          <cell r="O94" t="str">
            <v>DDR3 2G</v>
          </cell>
          <cell r="P94" t="str">
            <v>SSD 120G+SATA 500G</v>
          </cell>
          <cell r="Q94" t="str">
            <v>자산번호 없음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309</v>
          </cell>
          <cell r="Y94">
            <v>0.41666666666666702</v>
          </cell>
          <cell r="Z94">
            <v>319</v>
          </cell>
          <cell r="AA94">
            <v>0.79861111111111116</v>
          </cell>
          <cell r="AB94">
            <v>42745</v>
          </cell>
          <cell r="AC94" t="str">
            <v>19,</v>
          </cell>
          <cell r="AD94">
            <v>43242</v>
          </cell>
          <cell r="AE94">
            <v>1801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309</v>
          </cell>
          <cell r="Y95">
            <v>0.46527777777777801</v>
          </cell>
          <cell r="Z95">
            <v>309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646</v>
          </cell>
          <cell r="AG95">
            <v>886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309</v>
          </cell>
          <cell r="Y96">
            <v>0.43055555555555503</v>
          </cell>
          <cell r="Z96">
            <v>309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170</v>
          </cell>
          <cell r="AG96">
            <v>180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309</v>
          </cell>
          <cell r="Y97">
            <v>0.4375</v>
          </cell>
          <cell r="Z97">
            <v>309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5</v>
          </cell>
          <cell r="AG97">
            <v>15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310</v>
          </cell>
          <cell r="Y98">
            <v>0.44444444444444398</v>
          </cell>
          <cell r="Z98">
            <v>310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291</v>
          </cell>
          <cell r="AG98">
            <v>302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310</v>
          </cell>
          <cell r="Y99">
            <v>0.45138888888888901</v>
          </cell>
          <cell r="Z99">
            <v>310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599</v>
          </cell>
          <cell r="AG99">
            <v>610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310</v>
          </cell>
          <cell r="Y100">
            <v>0.45833333333333298</v>
          </cell>
          <cell r="Z100">
            <v>310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339</v>
          </cell>
          <cell r="AG100">
            <v>346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310</v>
          </cell>
          <cell r="Y101">
            <v>0.46527777777777801</v>
          </cell>
          <cell r="Z101">
            <v>310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476</v>
          </cell>
          <cell r="AG101">
            <v>482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310</v>
          </cell>
          <cell r="Y102">
            <v>0.47222222222222199</v>
          </cell>
          <cell r="Z102">
            <v>310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166</v>
          </cell>
          <cell r="AG102">
            <v>170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310</v>
          </cell>
          <cell r="Y103">
            <v>0.47916666666666602</v>
          </cell>
          <cell r="Z103">
            <v>310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141</v>
          </cell>
          <cell r="AG103">
            <v>152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310</v>
          </cell>
          <cell r="Y104">
            <v>0.48611111111111099</v>
          </cell>
          <cell r="Z104">
            <v>310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490</v>
          </cell>
          <cell r="AG104">
            <v>494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310</v>
          </cell>
          <cell r="Y105">
            <v>0.49305555555555503</v>
          </cell>
          <cell r="Z105">
            <v>310</v>
          </cell>
          <cell r="AA105">
            <v>0.73263888888888884</v>
          </cell>
          <cell r="AB105">
            <v>42437</v>
          </cell>
          <cell r="AD105">
            <v>42853</v>
          </cell>
          <cell r="AE105">
            <v>1300</v>
          </cell>
          <cell r="AG105">
            <v>1300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310</v>
          </cell>
          <cell r="Y106">
            <v>0.5</v>
          </cell>
          <cell r="Z106">
            <v>310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394</v>
          </cell>
          <cell r="AG106">
            <v>402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310</v>
          </cell>
          <cell r="Y107">
            <v>0.54166666666666663</v>
          </cell>
          <cell r="Z107">
            <v>310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1027/336/1148</v>
          </cell>
          <cell r="AG107" t="str">
            <v>1219/348/1080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311</v>
          </cell>
          <cell r="Y108">
            <v>0.54861111111111105</v>
          </cell>
          <cell r="Z108">
            <v>311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599</v>
          </cell>
          <cell r="AG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311</v>
          </cell>
          <cell r="Y109">
            <v>0.55555555555555558</v>
          </cell>
          <cell r="Z109">
            <v>311</v>
          </cell>
          <cell r="AA109">
            <v>0.43055555555555558</v>
          </cell>
          <cell r="AB109" t="str">
            <v>2014-06-00</v>
          </cell>
          <cell r="AC109" t="str">
            <v>8,</v>
          </cell>
          <cell r="AD109" t="str">
            <v>날짜 확인 불가(클리닝 권고)</v>
          </cell>
          <cell r="AE109">
            <v>2321</v>
          </cell>
          <cell r="AG109">
            <v>2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311</v>
          </cell>
          <cell r="Y110">
            <v>0.5625</v>
          </cell>
          <cell r="Z110">
            <v>311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893</v>
          </cell>
          <cell r="AG110">
            <v>894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311</v>
          </cell>
          <cell r="Y111">
            <v>0.56944444444444442</v>
          </cell>
          <cell r="Z111">
            <v>311</v>
          </cell>
          <cell r="AA111">
            <v>0.75</v>
          </cell>
          <cell r="AB111">
            <v>43848</v>
          </cell>
          <cell r="AD111">
            <v>44188</v>
          </cell>
          <cell r="AE111">
            <v>66</v>
          </cell>
          <cell r="AG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311</v>
          </cell>
          <cell r="Y112">
            <v>0.56944444444444398</v>
          </cell>
          <cell r="Z112">
            <v>317</v>
          </cell>
          <cell r="AA112">
            <v>0.44444444444444398</v>
          </cell>
          <cell r="AB112">
            <v>43649</v>
          </cell>
          <cell r="AC112" t="str">
            <v>11,17</v>
          </cell>
          <cell r="AD112">
            <v>44130</v>
          </cell>
          <cell r="AE112">
            <v>760</v>
          </cell>
          <cell r="AG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311</v>
          </cell>
          <cell r="Y113">
            <v>0.35416666666666669</v>
          </cell>
          <cell r="Z113">
            <v>317</v>
          </cell>
          <cell r="AA113">
            <v>0.45138888888888901</v>
          </cell>
          <cell r="AB113">
            <v>43781</v>
          </cell>
          <cell r="AC113" t="str">
            <v>17,</v>
          </cell>
          <cell r="AD113" t="str">
            <v>2016-02-29(클리닝 권고)</v>
          </cell>
          <cell r="AE113">
            <v>717</v>
          </cell>
          <cell r="AG113">
            <v>737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311</v>
          </cell>
          <cell r="Y114">
            <v>0.3611111111111111</v>
          </cell>
          <cell r="Z114">
            <v>311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752</v>
          </cell>
          <cell r="AG114">
            <v>752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311</v>
          </cell>
          <cell r="Y115">
            <v>0.36805555555555558</v>
          </cell>
          <cell r="Z115">
            <v>311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736</v>
          </cell>
          <cell r="AG115">
            <v>755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311</v>
          </cell>
          <cell r="Y116">
            <v>0.79166666666666663</v>
          </cell>
          <cell r="Z116">
            <v>311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329</v>
          </cell>
          <cell r="AG116">
            <v>373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311</v>
          </cell>
          <cell r="Y117">
            <v>0.83333333333333337</v>
          </cell>
          <cell r="Z117">
            <v>311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G117">
            <v>292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311</v>
          </cell>
          <cell r="Y118">
            <v>0.79861111111111116</v>
          </cell>
          <cell r="Z118">
            <v>318</v>
          </cell>
          <cell r="AA118">
            <v>0.47916666666666602</v>
          </cell>
          <cell r="AB118">
            <v>43697</v>
          </cell>
          <cell r="AC118" t="str">
            <v>18,</v>
          </cell>
          <cell r="AD118" t="str">
            <v>날짜 확인 불가(클리닝 권고)</v>
          </cell>
          <cell r="AE118">
            <v>244</v>
          </cell>
          <cell r="AG118">
            <v>79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312</v>
          </cell>
          <cell r="Y119">
            <v>0.80555555555555602</v>
          </cell>
          <cell r="Z119">
            <v>312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101</v>
          </cell>
          <cell r="AG119">
            <v>106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312</v>
          </cell>
          <cell r="Y120">
            <v>0.35416666666666669</v>
          </cell>
          <cell r="Z120">
            <v>312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101</v>
          </cell>
          <cell r="AG120">
            <v>132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312</v>
          </cell>
          <cell r="Y121">
            <v>0.3611111111111111</v>
          </cell>
          <cell r="Z121">
            <v>312</v>
          </cell>
          <cell r="AA121">
            <v>0.5</v>
          </cell>
          <cell r="AB121">
            <v>43755</v>
          </cell>
          <cell r="AD121">
            <v>44189</v>
          </cell>
          <cell r="AE121">
            <v>114</v>
          </cell>
          <cell r="AG121">
            <v>115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DB400T2A</v>
          </cell>
          <cell r="N122" t="str">
            <v>I5-3470</v>
          </cell>
          <cell r="O122" t="str">
            <v>DDR3 4G</v>
          </cell>
          <cell r="P122" t="str">
            <v>SATA II 1T</v>
          </cell>
          <cell r="Q122" t="str">
            <v>자산번호 없음</v>
          </cell>
          <cell r="R122" t="str">
            <v>210.107.192.127</v>
          </cell>
          <cell r="S122" t="str">
            <v>없음</v>
          </cell>
          <cell r="T122" t="str">
            <v>없음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312</v>
          </cell>
          <cell r="Y122">
            <v>0.40277777777777801</v>
          </cell>
          <cell r="Z122">
            <v>312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312</v>
          </cell>
          <cell r="Y123">
            <v>0.36805555555555558</v>
          </cell>
          <cell r="Z123">
            <v>312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G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312</v>
          </cell>
          <cell r="Y124">
            <v>0.79861111111111116</v>
          </cell>
          <cell r="Z124">
            <v>312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88</v>
          </cell>
          <cell r="AG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312</v>
          </cell>
          <cell r="Y125">
            <v>0.80208333333333337</v>
          </cell>
          <cell r="Z125">
            <v>312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312</v>
          </cell>
          <cell r="Y126">
            <v>0.80555555555555602</v>
          </cell>
          <cell r="Z126">
            <v>312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933</v>
          </cell>
          <cell r="AG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312</v>
          </cell>
          <cell r="Y127">
            <v>0.35416666666666669</v>
          </cell>
          <cell r="Z127">
            <v>312</v>
          </cell>
          <cell r="AA127">
            <v>0.56944444444444398</v>
          </cell>
          <cell r="AB127">
            <v>43775</v>
          </cell>
          <cell r="AD127">
            <v>44159</v>
          </cell>
          <cell r="AE127">
            <v>215</v>
          </cell>
          <cell r="AG127">
            <v>227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312</v>
          </cell>
          <cell r="Y128">
            <v>0.3611111111111111</v>
          </cell>
          <cell r="Z128">
            <v>312</v>
          </cell>
          <cell r="AA128">
            <v>0.72777777777777775</v>
          </cell>
          <cell r="AB128">
            <v>43865</v>
          </cell>
          <cell r="AD128">
            <v>44163</v>
          </cell>
          <cell r="AE128">
            <v>173</v>
          </cell>
          <cell r="AG128">
            <v>173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312</v>
          </cell>
          <cell r="Y129">
            <v>0.36805555555555558</v>
          </cell>
          <cell r="Z129">
            <v>312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72</v>
          </cell>
          <cell r="AG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313</v>
          </cell>
          <cell r="Y130">
            <v>0.79166666666666663</v>
          </cell>
          <cell r="Z130">
            <v>313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G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313</v>
          </cell>
          <cell r="Y131">
            <v>0.79861111111111116</v>
          </cell>
          <cell r="Z131">
            <v>313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1086</v>
          </cell>
          <cell r="AG131">
            <v>1104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313</v>
          </cell>
          <cell r="Y132">
            <v>0.80555555555555602</v>
          </cell>
          <cell r="Z132">
            <v>313</v>
          </cell>
          <cell r="AA132">
            <v>0.36805555555555558</v>
          </cell>
          <cell r="AB132">
            <v>43784</v>
          </cell>
          <cell r="AC132" t="str">
            <v>5,</v>
          </cell>
          <cell r="AD132">
            <v>43784</v>
          </cell>
          <cell r="AE132">
            <v>621</v>
          </cell>
          <cell r="AG132">
            <v>663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313</v>
          </cell>
          <cell r="Y133">
            <v>0.35416666666666669</v>
          </cell>
          <cell r="Z133">
            <v>313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552</v>
          </cell>
          <cell r="AG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313</v>
          </cell>
          <cell r="Y134">
            <v>0.3611111111111111</v>
          </cell>
          <cell r="Z134">
            <v>313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2309</v>
          </cell>
          <cell r="AG134">
            <v>320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313</v>
          </cell>
          <cell r="Y135">
            <v>0.36805555555555558</v>
          </cell>
          <cell r="Z135">
            <v>313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728</v>
          </cell>
          <cell r="AG135">
            <v>741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313</v>
          </cell>
          <cell r="Y136">
            <v>0.79166666666666663</v>
          </cell>
          <cell r="Z136">
            <v>313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704</v>
          </cell>
          <cell r="AG136">
            <v>707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313</v>
          </cell>
          <cell r="Y137">
            <v>0.79861111111111116</v>
          </cell>
          <cell r="Z137">
            <v>313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112</v>
          </cell>
          <cell r="AG137">
            <v>175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313</v>
          </cell>
          <cell r="Y138">
            <v>0.80208333333333337</v>
          </cell>
          <cell r="Z138">
            <v>313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1197</v>
          </cell>
          <cell r="AG138">
            <v>1207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313</v>
          </cell>
          <cell r="Y139">
            <v>0.80555555555555602</v>
          </cell>
          <cell r="Z139">
            <v>313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325/500</v>
          </cell>
          <cell r="AG139" t="str">
            <v>501/325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313</v>
          </cell>
          <cell r="Y140">
            <v>0.54166666666666663</v>
          </cell>
          <cell r="Z140">
            <v>313</v>
          </cell>
          <cell r="AA140">
            <v>0.4513888888888889</v>
          </cell>
          <cell r="AB140" t="str">
            <v>2021-03-00/2021-03-00</v>
          </cell>
          <cell r="AC140" t="str">
            <v>11,</v>
          </cell>
          <cell r="AD140" t="str">
            <v>2021-03-00/2021-03-00</v>
          </cell>
          <cell r="AE140" t="str">
            <v>883/475</v>
          </cell>
          <cell r="AG140" t="str">
            <v>883/475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313</v>
          </cell>
          <cell r="Y141">
            <v>0.35416666666666669</v>
          </cell>
          <cell r="Z141">
            <v>313</v>
          </cell>
          <cell r="AA141">
            <v>0.58680555555555558</v>
          </cell>
          <cell r="AB141">
            <v>43780</v>
          </cell>
          <cell r="AD141">
            <v>44165</v>
          </cell>
          <cell r="AE141">
            <v>334</v>
          </cell>
          <cell r="AG141">
            <v>334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313</v>
          </cell>
          <cell r="Y142">
            <v>0.3611111111111111</v>
          </cell>
          <cell r="Z142">
            <v>313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1325</v>
          </cell>
          <cell r="AG142">
            <v>1325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313</v>
          </cell>
          <cell r="Y143">
            <v>0.36458333333333331</v>
          </cell>
          <cell r="Z143">
            <v>313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1489</v>
          </cell>
          <cell r="AG143">
            <v>1490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313</v>
          </cell>
          <cell r="Y144">
            <v>0.36805555555555558</v>
          </cell>
          <cell r="Z144">
            <v>313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264</v>
          </cell>
          <cell r="AG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313</v>
          </cell>
          <cell r="Y145">
            <v>0.79861111111111116</v>
          </cell>
          <cell r="Z145">
            <v>313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502/458/591</v>
          </cell>
          <cell r="AG145" t="str">
            <v>505/459/593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313</v>
          </cell>
          <cell r="Y146">
            <v>0.80555555555555602</v>
          </cell>
          <cell r="Z146">
            <v>313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1081</v>
          </cell>
          <cell r="AG146">
            <v>1110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313</v>
          </cell>
          <cell r="Y147">
            <v>0.375</v>
          </cell>
          <cell r="Z147">
            <v>313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672</v>
          </cell>
          <cell r="AG147">
            <v>674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313</v>
          </cell>
          <cell r="Y148">
            <v>0.38194444444444442</v>
          </cell>
          <cell r="Z148">
            <v>313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110</v>
          </cell>
          <cell r="AG148">
            <v>123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313</v>
          </cell>
          <cell r="Y149">
            <v>0.38541666666666669</v>
          </cell>
          <cell r="Z149">
            <v>313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1520/8</v>
          </cell>
          <cell r="AG149" t="str">
            <v>1520/8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315</v>
          </cell>
          <cell r="Y150">
            <v>0.38888888888888901</v>
          </cell>
          <cell r="Z150">
            <v>315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G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315</v>
          </cell>
          <cell r="Y151">
            <v>0.39583333333333298</v>
          </cell>
          <cell r="Z151">
            <v>315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6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315</v>
          </cell>
          <cell r="Y152">
            <v>0.40277777777777801</v>
          </cell>
          <cell r="Z152">
            <v>315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1533</v>
          </cell>
          <cell r="AH152">
            <v>1540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315</v>
          </cell>
          <cell r="Y153">
            <v>0.40972222222222199</v>
          </cell>
          <cell r="Z153">
            <v>315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1851</v>
          </cell>
          <cell r="AH153">
            <v>1852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315</v>
          </cell>
          <cell r="Y154">
            <v>0.42361111111111099</v>
          </cell>
          <cell r="Z154">
            <v>315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89</v>
          </cell>
          <cell r="AH154">
            <v>97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315</v>
          </cell>
          <cell r="Y155">
            <v>0.43055555555555503</v>
          </cell>
          <cell r="Z155">
            <v>315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18</v>
          </cell>
          <cell r="AH155">
            <v>24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315</v>
          </cell>
          <cell r="Y156">
            <v>0.4375</v>
          </cell>
          <cell r="Z156">
            <v>315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360</v>
          </cell>
          <cell r="AH156">
            <v>406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315</v>
          </cell>
          <cell r="Y157">
            <v>0.44444444444444398</v>
          </cell>
          <cell r="Z157">
            <v>315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4/4</v>
          </cell>
          <cell r="AH157" t="str">
            <v>15/15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315</v>
          </cell>
          <cell r="Y158">
            <v>0.79166666666666663</v>
          </cell>
          <cell r="Z158">
            <v>315</v>
          </cell>
          <cell r="AA158">
            <v>0.375</v>
          </cell>
          <cell r="AB158">
            <v>42822</v>
          </cell>
          <cell r="AD158">
            <v>42822</v>
          </cell>
          <cell r="AE158">
            <v>1821</v>
          </cell>
          <cell r="AH158">
            <v>1833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315</v>
          </cell>
          <cell r="Y159">
            <v>0.79861111111111116</v>
          </cell>
          <cell r="Z159">
            <v>315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316</v>
          </cell>
          <cell r="Y160">
            <v>0.80555555555555602</v>
          </cell>
          <cell r="Z160">
            <v>316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316</v>
          </cell>
          <cell r="Y161">
            <v>0.35416666666666669</v>
          </cell>
          <cell r="Z161">
            <v>316</v>
          </cell>
          <cell r="AA161">
            <v>0.79166666666666663</v>
          </cell>
          <cell r="AB161" t="str">
            <v>2020-09.25</v>
          </cell>
          <cell r="AC161" t="str">
            <v>12,</v>
          </cell>
          <cell r="AD161" t="str">
            <v>날짜 확인 불가(클리닝 권고)</v>
          </cell>
          <cell r="AE161">
            <v>30</v>
          </cell>
          <cell r="AH161">
            <v>35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316</v>
          </cell>
          <cell r="Y162">
            <v>0.3611111111111111</v>
          </cell>
          <cell r="Z162">
            <v>316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588</v>
          </cell>
          <cell r="AH162">
            <v>588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316</v>
          </cell>
          <cell r="Y163">
            <v>0.36805555555555558</v>
          </cell>
          <cell r="Z163">
            <v>316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175</v>
          </cell>
          <cell r="AH163">
            <v>176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316</v>
          </cell>
          <cell r="Y164">
            <v>0.45138888888888901</v>
          </cell>
          <cell r="Z164">
            <v>316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55</v>
          </cell>
          <cell r="AH164">
            <v>71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316</v>
          </cell>
          <cell r="Y165">
            <v>0.45833333333333298</v>
          </cell>
          <cell r="Z165">
            <v>316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5</v>
          </cell>
          <cell r="AH165">
            <v>15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316</v>
          </cell>
          <cell r="Y166">
            <v>0.46527777777777801</v>
          </cell>
          <cell r="Z166">
            <v>316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</v>
          </cell>
          <cell r="AH166">
            <v>36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316</v>
          </cell>
          <cell r="Y167">
            <v>0.47222222222222199</v>
          </cell>
          <cell r="Z167">
            <v>316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36</v>
          </cell>
          <cell r="AH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316</v>
          </cell>
          <cell r="Y168">
            <v>0.47916666666666602</v>
          </cell>
          <cell r="Z168">
            <v>316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316</v>
          </cell>
          <cell r="Y169">
            <v>0.48611111111111099</v>
          </cell>
          <cell r="Z169">
            <v>316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317</v>
          </cell>
          <cell r="Y170">
            <v>0.49305555555555503</v>
          </cell>
          <cell r="Z170">
            <v>317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178</v>
          </cell>
          <cell r="AH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317</v>
          </cell>
          <cell r="Y171">
            <v>0.5</v>
          </cell>
          <cell r="Z171">
            <v>317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299</v>
          </cell>
          <cell r="AH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317</v>
          </cell>
          <cell r="Y172">
            <v>0.54513888888888895</v>
          </cell>
          <cell r="Z172">
            <v>317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317</v>
          </cell>
          <cell r="Y173">
            <v>0.54861111111111105</v>
          </cell>
          <cell r="Z173">
            <v>317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  <cell r="AH173">
            <v>877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317</v>
          </cell>
          <cell r="Y174">
            <v>0.55555555555555558</v>
          </cell>
          <cell r="Z174">
            <v>317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1124</v>
          </cell>
          <cell r="AH174">
            <v>1124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317</v>
          </cell>
          <cell r="Y175">
            <v>0.5625</v>
          </cell>
          <cell r="Z175">
            <v>317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604</v>
          </cell>
          <cell r="AH175">
            <v>604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317</v>
          </cell>
          <cell r="Y176">
            <v>0.56944444444444442</v>
          </cell>
          <cell r="Z176">
            <v>317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290</v>
          </cell>
          <cell r="AH176">
            <v>396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317</v>
          </cell>
          <cell r="Y177">
            <v>0.57638888888888895</v>
          </cell>
          <cell r="Z177">
            <v>317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0</v>
          </cell>
          <cell r="AH177">
            <v>0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317</v>
          </cell>
          <cell r="Y178">
            <v>0.35416666666666669</v>
          </cell>
          <cell r="Z178">
            <v>317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317</v>
          </cell>
          <cell r="Y179">
            <v>0.35416666666666669</v>
          </cell>
          <cell r="Z179">
            <v>317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318</v>
          </cell>
          <cell r="Y180">
            <v>0.3611111111111111</v>
          </cell>
          <cell r="Z180">
            <v>318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1564</v>
          </cell>
          <cell r="AH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318</v>
          </cell>
          <cell r="Y181">
            <v>0.41666666666666669</v>
          </cell>
          <cell r="Z181">
            <v>318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388/511</v>
          </cell>
          <cell r="AH181" t="str">
            <v>388/511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318</v>
          </cell>
          <cell r="Y182">
            <v>0.3611111111111111</v>
          </cell>
          <cell r="Z182">
            <v>318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889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318</v>
          </cell>
          <cell r="Y183">
            <v>0.36805555555555558</v>
          </cell>
          <cell r="Z183">
            <v>318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S184" t="str">
            <v>없음</v>
          </cell>
          <cell r="X184">
            <v>318</v>
          </cell>
          <cell r="Y184">
            <v>0.4375</v>
          </cell>
          <cell r="Z184">
            <v>318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318</v>
          </cell>
          <cell r="Y185">
            <v>0.79861111111111116</v>
          </cell>
          <cell r="Z185">
            <v>326</v>
          </cell>
          <cell r="AA185">
            <v>0.45138888888888901</v>
          </cell>
          <cell r="AB185">
            <v>43909</v>
          </cell>
          <cell r="AC185" t="str">
            <v>9,26</v>
          </cell>
          <cell r="AD185" t="str">
            <v>2014-05-20(클리닝 권고)</v>
          </cell>
          <cell r="AE185" t="str">
            <v>146/0/0/0</v>
          </cell>
          <cell r="AH185" t="str">
            <v>163/0/0/0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318</v>
          </cell>
          <cell r="Y186">
            <v>0.80555555555555602</v>
          </cell>
          <cell r="Z186">
            <v>318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  <cell r="AH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318</v>
          </cell>
          <cell r="Y187">
            <v>0.35416666666666669</v>
          </cell>
          <cell r="Z187">
            <v>324</v>
          </cell>
          <cell r="AA187">
            <v>0.63888888888888895</v>
          </cell>
          <cell r="AB187">
            <v>43788</v>
          </cell>
          <cell r="AC187" t="str">
            <v>24,</v>
          </cell>
          <cell r="AD187">
            <v>44070</v>
          </cell>
          <cell r="AE187">
            <v>128</v>
          </cell>
          <cell r="AH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318</v>
          </cell>
          <cell r="Y188">
            <v>0.3611111111111111</v>
          </cell>
          <cell r="Z188">
            <v>324</v>
          </cell>
          <cell r="AA188">
            <v>0.72916666666666663</v>
          </cell>
          <cell r="AB188">
            <v>43745</v>
          </cell>
          <cell r="AC188" t="str">
            <v>10,17,24</v>
          </cell>
          <cell r="AD188">
            <v>44071</v>
          </cell>
          <cell r="AE188">
            <v>525</v>
          </cell>
          <cell r="AH188">
            <v>530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318</v>
          </cell>
          <cell r="Y189">
            <v>0.36805555555555558</v>
          </cell>
          <cell r="Z189">
            <v>318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319</v>
          </cell>
          <cell r="Y190">
            <v>0.79166666666666663</v>
          </cell>
          <cell r="Z190">
            <v>319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1551/303</v>
          </cell>
          <cell r="AH190" t="str">
            <v>1551/303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319</v>
          </cell>
          <cell r="Y191">
            <v>0.79861111111111116</v>
          </cell>
          <cell r="Z191">
            <v>319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143</v>
          </cell>
          <cell r="AH191">
            <v>143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319</v>
          </cell>
          <cell r="Y192">
            <v>0.80555555555555602</v>
          </cell>
          <cell r="Z192">
            <v>319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497</v>
          </cell>
          <cell r="AH192">
            <v>497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319</v>
          </cell>
          <cell r="Y193">
            <v>0.35416666666666669</v>
          </cell>
          <cell r="Z193">
            <v>319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319</v>
          </cell>
          <cell r="Y194">
            <v>0.3611111111111111</v>
          </cell>
          <cell r="Z194">
            <v>319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508</v>
          </cell>
          <cell r="AH194">
            <v>509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319</v>
          </cell>
          <cell r="Y195">
            <v>0.36805555555555558</v>
          </cell>
          <cell r="Z195">
            <v>319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2329/289</v>
          </cell>
          <cell r="AH195" t="str">
            <v>2329/289</v>
          </cell>
        </row>
        <row r="196">
          <cell r="D196" t="str">
            <v>연암관502</v>
          </cell>
          <cell r="E196" t="str">
            <v>멀티미디어 (ZOOM자동녹화)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319</v>
          </cell>
          <cell r="Y196">
            <v>0.79166666666666663</v>
          </cell>
          <cell r="Z196">
            <v>325</v>
          </cell>
          <cell r="AA196">
            <v>0.39583333333333331</v>
          </cell>
          <cell r="AB196" t="str">
            <v>18-11-21 / 20-04-03</v>
          </cell>
          <cell r="AC196" t="str">
            <v>4,8,23,25</v>
          </cell>
          <cell r="AD196" t="str">
            <v>20-11-23 / 20-12-26</v>
          </cell>
          <cell r="AE196" t="str">
            <v>1421/88</v>
          </cell>
          <cell r="AH196" t="str">
            <v>23/15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319</v>
          </cell>
          <cell r="Y197">
            <v>0.79861111111111116</v>
          </cell>
          <cell r="Z197">
            <v>319</v>
          </cell>
          <cell r="AA197">
            <v>0.56944444444444398</v>
          </cell>
          <cell r="AB197" t="str">
            <v>19-08-21 / 19-08-21</v>
          </cell>
          <cell r="AD197" t="str">
            <v>20-09-21 / 20-11-30</v>
          </cell>
          <cell r="AE197" t="str">
            <v>790/603</v>
          </cell>
          <cell r="AH197" t="str">
            <v>790/603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319</v>
          </cell>
          <cell r="Y198">
            <v>0.80555555555555602</v>
          </cell>
          <cell r="Z198">
            <v>319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894</v>
          </cell>
          <cell r="AH198">
            <v>894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319</v>
          </cell>
          <cell r="Y199">
            <v>0.35416666666666669</v>
          </cell>
          <cell r="Z199">
            <v>325</v>
          </cell>
          <cell r="AA199">
            <v>0.58333333333333304</v>
          </cell>
          <cell r="AB199">
            <v>43431</v>
          </cell>
          <cell r="AC199" t="str">
            <v>25,</v>
          </cell>
          <cell r="AD199">
            <v>42993</v>
          </cell>
          <cell r="AE199">
            <v>1303</v>
          </cell>
          <cell r="AH199">
            <v>1303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320</v>
          </cell>
          <cell r="Y200">
            <v>0.3611111111111111</v>
          </cell>
          <cell r="Z200">
            <v>320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10</v>
          </cell>
          <cell r="AH200">
            <v>10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320</v>
          </cell>
          <cell r="Y201">
            <v>0.36805555555555558</v>
          </cell>
          <cell r="Z201">
            <v>320</v>
          </cell>
          <cell r="AA201">
            <v>0.3611111111111111</v>
          </cell>
          <cell r="AB201">
            <v>43332</v>
          </cell>
          <cell r="AC201" t="str">
            <v>10,</v>
          </cell>
          <cell r="AD201">
            <v>44160</v>
          </cell>
          <cell r="AE201">
            <v>1066</v>
          </cell>
          <cell r="AH201">
            <v>1066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320</v>
          </cell>
          <cell r="Y202">
            <v>0.79166666666666663</v>
          </cell>
          <cell r="Z202">
            <v>320</v>
          </cell>
          <cell r="AA202">
            <v>0.36805555555555558</v>
          </cell>
          <cell r="AB202">
            <v>43684</v>
          </cell>
          <cell r="AD202">
            <v>44068</v>
          </cell>
          <cell r="AE202">
            <v>758</v>
          </cell>
          <cell r="AH202">
            <v>758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320</v>
          </cell>
          <cell r="Y203">
            <v>0.79861111111111116</v>
          </cell>
          <cell r="Z203">
            <v>320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526</v>
          </cell>
          <cell r="AH203">
            <v>539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320</v>
          </cell>
          <cell r="Y204">
            <v>0.80555555555555602</v>
          </cell>
          <cell r="Z204">
            <v>320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320</v>
          </cell>
          <cell r="Y205">
            <v>0.35416666666666669</v>
          </cell>
          <cell r="Z205">
            <v>320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57</v>
          </cell>
          <cell r="AH205">
            <v>58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320</v>
          </cell>
          <cell r="Y206">
            <v>0.3611111111111111</v>
          </cell>
          <cell r="Z206">
            <v>320</v>
          </cell>
          <cell r="AA206">
            <v>0.35416666666666669</v>
          </cell>
          <cell r="AB206" t="str">
            <v>2020-02-00</v>
          </cell>
          <cell r="AC206" t="str">
            <v>19,</v>
          </cell>
          <cell r="AD206" t="str">
            <v>2020-02-00</v>
          </cell>
          <cell r="AE206">
            <v>314</v>
          </cell>
          <cell r="AH206">
            <v>337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320</v>
          </cell>
          <cell r="Y207">
            <v>0.36805555555555558</v>
          </cell>
          <cell r="Z207">
            <v>320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284</v>
          </cell>
          <cell r="AH207">
            <v>314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320</v>
          </cell>
          <cell r="Y208">
            <v>0.79166666666666663</v>
          </cell>
          <cell r="Z208">
            <v>320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1063</v>
          </cell>
          <cell r="AH208">
            <v>1063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320</v>
          </cell>
          <cell r="Y209">
            <v>0.79861111111111116</v>
          </cell>
          <cell r="Z209">
            <v>320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958</v>
          </cell>
          <cell r="AH209">
            <v>993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320</v>
          </cell>
          <cell r="Y210">
            <v>0.80555555555555602</v>
          </cell>
          <cell r="Z210">
            <v>320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1158</v>
          </cell>
          <cell r="AH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320</v>
          </cell>
          <cell r="Y211">
            <v>0.375</v>
          </cell>
          <cell r="Z211">
            <v>320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1128</v>
          </cell>
          <cell r="AH211">
            <v>1146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320</v>
          </cell>
          <cell r="Y212">
            <v>0.38194444444444442</v>
          </cell>
          <cell r="Z212">
            <v>320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417</v>
          </cell>
          <cell r="AH212">
            <v>417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320</v>
          </cell>
          <cell r="Y213">
            <v>0.38541666666666669</v>
          </cell>
          <cell r="Z213">
            <v>320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H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320</v>
          </cell>
          <cell r="Y214">
            <v>0.38888888888888901</v>
          </cell>
          <cell r="Z214">
            <v>320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H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320</v>
          </cell>
          <cell r="Y215">
            <v>0.39583333333333298</v>
          </cell>
          <cell r="Z215">
            <v>320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320</v>
          </cell>
          <cell r="Y216">
            <v>0.40277777777777801</v>
          </cell>
          <cell r="Z216">
            <v>320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823</v>
          </cell>
          <cell r="AH216">
            <v>823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320</v>
          </cell>
          <cell r="Y217">
            <v>0.40972222222222199</v>
          </cell>
          <cell r="Z217">
            <v>320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20</v>
          </cell>
          <cell r="AH217">
            <v>20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320</v>
          </cell>
          <cell r="Y218">
            <v>0.41666666666666702</v>
          </cell>
          <cell r="Z218">
            <v>320</v>
          </cell>
          <cell r="AA218">
            <v>0.4375</v>
          </cell>
          <cell r="AB218">
            <v>43131</v>
          </cell>
          <cell r="AD218">
            <v>43131</v>
          </cell>
          <cell r="AE218">
            <v>611</v>
          </cell>
          <cell r="AH218">
            <v>611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320</v>
          </cell>
          <cell r="Y219">
            <v>0.42361111111111099</v>
          </cell>
          <cell r="Z219">
            <v>320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756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322</v>
          </cell>
          <cell r="Y220">
            <v>0.43055555555555503</v>
          </cell>
          <cell r="Z220">
            <v>322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495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322</v>
          </cell>
          <cell r="Y221">
            <v>0.4375</v>
          </cell>
          <cell r="Z221">
            <v>322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845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322</v>
          </cell>
          <cell r="Y222">
            <v>0.44444444444444398</v>
          </cell>
          <cell r="Z222">
            <v>322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1094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322</v>
          </cell>
          <cell r="Y223">
            <v>0.45138888888888901</v>
          </cell>
          <cell r="Z223">
            <v>322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634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322</v>
          </cell>
          <cell r="Y224">
            <v>0.45833333333333298</v>
          </cell>
          <cell r="Z224">
            <v>322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322</v>
          </cell>
          <cell r="Y225">
            <v>0.46527777777777801</v>
          </cell>
          <cell r="Z225">
            <v>322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532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322</v>
          </cell>
          <cell r="Y226">
            <v>0.47222222222222199</v>
          </cell>
          <cell r="Z226">
            <v>322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137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322</v>
          </cell>
          <cell r="Y227">
            <v>0.47916666666666602</v>
          </cell>
          <cell r="Z227">
            <v>322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1166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322</v>
          </cell>
          <cell r="Y228">
            <v>0.48611111111111099</v>
          </cell>
          <cell r="Z228">
            <v>322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1040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322</v>
          </cell>
          <cell r="Y229">
            <v>0.49305555555555503</v>
          </cell>
          <cell r="Z229">
            <v>322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323</v>
          </cell>
          <cell r="Y230">
            <v>0.5</v>
          </cell>
          <cell r="Z230">
            <v>323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993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323</v>
          </cell>
          <cell r="Y231">
            <v>0.51388888888888895</v>
          </cell>
          <cell r="Z231">
            <v>323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323</v>
          </cell>
          <cell r="Y232">
            <v>0.54166666666666663</v>
          </cell>
          <cell r="Z232">
            <v>323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993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323</v>
          </cell>
          <cell r="Y233">
            <v>0.54861111111111105</v>
          </cell>
          <cell r="Z233">
            <v>323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315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323</v>
          </cell>
          <cell r="Y234">
            <v>0.55555555555555558</v>
          </cell>
          <cell r="Z234">
            <v>323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323</v>
          </cell>
          <cell r="Y235">
            <v>0.5625</v>
          </cell>
          <cell r="Z235">
            <v>323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323</v>
          </cell>
          <cell r="Y236">
            <v>0.60416666666666696</v>
          </cell>
          <cell r="Z236">
            <v>323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0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323</v>
          </cell>
          <cell r="Y237">
            <v>0.56944444444444442</v>
          </cell>
          <cell r="Z237">
            <v>329</v>
          </cell>
          <cell r="AA237">
            <v>0.39583333333333298</v>
          </cell>
          <cell r="AB237">
            <v>42268</v>
          </cell>
          <cell r="AC237" t="str">
            <v>29,</v>
          </cell>
          <cell r="AD237">
            <v>44097</v>
          </cell>
          <cell r="AE237">
            <v>970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323</v>
          </cell>
          <cell r="Y238">
            <v>0.58333333333333337</v>
          </cell>
          <cell r="Z238">
            <v>323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323</v>
          </cell>
          <cell r="Y239">
            <v>0.375</v>
          </cell>
          <cell r="Z239">
            <v>323</v>
          </cell>
          <cell r="AA239">
            <v>0.45138888888888901</v>
          </cell>
          <cell r="AB239">
            <v>43649</v>
          </cell>
          <cell r="AC239" t="str">
            <v>18,</v>
          </cell>
          <cell r="AD239" t="str">
            <v>2016-05-13(클리닝 권고)</v>
          </cell>
          <cell r="AE239">
            <v>370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323</v>
          </cell>
          <cell r="Y240">
            <v>0.38194444444444442</v>
          </cell>
          <cell r="Z240">
            <v>323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324</v>
          </cell>
          <cell r="Y241">
            <v>0.38888888888888901</v>
          </cell>
          <cell r="Z241">
            <v>324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411/170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324</v>
          </cell>
          <cell r="Y242">
            <v>0.40972222222222199</v>
          </cell>
          <cell r="Z242">
            <v>324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324</v>
          </cell>
          <cell r="Y243">
            <v>0.41666666666666702</v>
          </cell>
          <cell r="Z243">
            <v>324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324</v>
          </cell>
          <cell r="Y244">
            <v>0.42361111111111099</v>
          </cell>
          <cell r="Z244">
            <v>324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324</v>
          </cell>
          <cell r="Y245">
            <v>0.4375</v>
          </cell>
          <cell r="Z245">
            <v>324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324</v>
          </cell>
          <cell r="Y246">
            <v>0.45833333333333331</v>
          </cell>
          <cell r="Z246">
            <v>324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324</v>
          </cell>
          <cell r="Y247">
            <v>0.46527777777777773</v>
          </cell>
          <cell r="Z247">
            <v>324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324</v>
          </cell>
          <cell r="Y248">
            <v>0.47222222222222227</v>
          </cell>
          <cell r="Z248">
            <v>324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324</v>
          </cell>
          <cell r="Y249">
            <v>0.47916666666666602</v>
          </cell>
          <cell r="Z249">
            <v>324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324</v>
          </cell>
          <cell r="Y250">
            <v>0.48611111111111099</v>
          </cell>
          <cell r="Z250">
            <v>324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325</v>
          </cell>
          <cell r="Y251">
            <v>0.49305555555555503</v>
          </cell>
          <cell r="Z251">
            <v>325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277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325</v>
          </cell>
          <cell r="Y252">
            <v>0.5</v>
          </cell>
          <cell r="Z252">
            <v>325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325</v>
          </cell>
          <cell r="Y253">
            <v>0.54166666666666663</v>
          </cell>
          <cell r="Z253">
            <v>325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325</v>
          </cell>
          <cell r="Y254">
            <v>0.54861111111111105</v>
          </cell>
          <cell r="Z254">
            <v>325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325</v>
          </cell>
          <cell r="Y255">
            <v>0.55555555555555558</v>
          </cell>
          <cell r="Z255">
            <v>325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214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325</v>
          </cell>
          <cell r="Y256">
            <v>0.5625</v>
          </cell>
          <cell r="Z256">
            <v>325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333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325</v>
          </cell>
          <cell r="Y257">
            <v>0.56944444444444442</v>
          </cell>
          <cell r="Z257">
            <v>325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325</v>
          </cell>
          <cell r="Y258">
            <v>0.57638888888888895</v>
          </cell>
          <cell r="Z258">
            <v>325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325</v>
          </cell>
          <cell r="Y259">
            <v>0.58333333333333337</v>
          </cell>
          <cell r="Z259">
            <v>325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325</v>
          </cell>
          <cell r="Y260">
            <v>0.59027777777777779</v>
          </cell>
          <cell r="Z260">
            <v>325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326</v>
          </cell>
          <cell r="Y261">
            <v>0.59722222222222221</v>
          </cell>
          <cell r="Z261">
            <v>326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326</v>
          </cell>
          <cell r="Y262">
            <v>0.5</v>
          </cell>
          <cell r="Z262">
            <v>329</v>
          </cell>
          <cell r="AA262">
            <v>0.40972222222222227</v>
          </cell>
          <cell r="AB262">
            <v>44284</v>
          </cell>
          <cell r="AC262" t="str">
            <v>29,</v>
          </cell>
          <cell r="AD262">
            <v>44284</v>
          </cell>
          <cell r="AE262">
            <v>0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326</v>
          </cell>
          <cell r="Y263">
            <v>0.54166666666666663</v>
          </cell>
          <cell r="Z263">
            <v>326</v>
          </cell>
          <cell r="AA263">
            <v>0.4236111111111111</v>
          </cell>
          <cell r="AB263" t="str">
            <v>2021-00-00</v>
          </cell>
          <cell r="AD263" t="str">
            <v>2021-00-00</v>
          </cell>
          <cell r="AE263">
            <v>1045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326</v>
          </cell>
          <cell r="Y264">
            <v>0.54861111111111105</v>
          </cell>
          <cell r="Z264">
            <v>326</v>
          </cell>
          <cell r="AA264">
            <v>0.4375</v>
          </cell>
          <cell r="AB264" t="str">
            <v>2021-00-00</v>
          </cell>
          <cell r="AD264" t="str">
            <v>2021-00-00</v>
          </cell>
          <cell r="AE264">
            <v>1124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326</v>
          </cell>
          <cell r="Y265">
            <v>0.55555555555555558</v>
          </cell>
          <cell r="Z265">
            <v>326</v>
          </cell>
          <cell r="AA265">
            <v>0.58194444444444449</v>
          </cell>
          <cell r="AB265" t="str">
            <v>2021-00-00</v>
          </cell>
          <cell r="AD265" t="str">
            <v>2021-00-00</v>
          </cell>
          <cell r="AE265">
            <v>1005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A2" sqref="A2"/>
    </sheetView>
  </sheetViews>
  <sheetFormatPr defaultColWidth="9" defaultRowHeight="17.399999999999999"/>
  <cols>
    <col min="1" max="1" width="9" style="1" customWidth="1"/>
    <col min="2" max="2" width="10.5" style="1" bestFit="1" customWidth="1"/>
    <col min="3" max="3" width="9" style="1"/>
    <col min="4" max="4" width="12.59765625" style="1" customWidth="1"/>
    <col min="5" max="6" width="9" style="1"/>
    <col min="7" max="7" width="18.3984375" style="1" bestFit="1" customWidth="1"/>
    <col min="8" max="8" width="9.59765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399999999999999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5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6" t="s">
        <v>1</v>
      </c>
      <c r="B3" s="6"/>
      <c r="C3" s="43" t="s">
        <v>2</v>
      </c>
      <c r="D3" s="57" t="s">
        <v>3</v>
      </c>
      <c r="E3" s="59" t="s">
        <v>4</v>
      </c>
      <c r="F3" s="59"/>
      <c r="G3" s="59"/>
      <c r="H3" s="59" t="s">
        <v>5</v>
      </c>
      <c r="I3" s="59" t="s">
        <v>6</v>
      </c>
      <c r="J3" s="43" t="s">
        <v>7</v>
      </c>
    </row>
    <row r="4" spans="1:10">
      <c r="A4" s="56"/>
      <c r="B4" s="6"/>
      <c r="C4" s="43"/>
      <c r="D4" s="58"/>
      <c r="E4" s="7" t="s">
        <v>8</v>
      </c>
      <c r="F4" s="8" t="s">
        <v>9</v>
      </c>
      <c r="G4" s="8" t="s">
        <v>10</v>
      </c>
      <c r="H4" s="59"/>
      <c r="I4" s="59"/>
      <c r="J4" s="43"/>
    </row>
    <row r="5" spans="1:10">
      <c r="A5" s="51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51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51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51"/>
      <c r="B8" s="9" t="s">
        <v>12</v>
      </c>
      <c r="C8" s="10" t="s">
        <v>17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51"/>
      <c r="B9" s="9" t="s">
        <v>12</v>
      </c>
      <c r="C9" s="10" t="s">
        <v>18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51"/>
      <c r="B10" s="9" t="s">
        <v>12</v>
      </c>
      <c r="C10" s="13" t="s">
        <v>19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20</v>
      </c>
      <c r="J10" s="11" t="str">
        <f>VLOOKUP(B10&amp;C10,'[1]점검현황(금월)'!$D$7:$AH$265,2,0)</f>
        <v>대학원</v>
      </c>
    </row>
    <row r="11" spans="1:10">
      <c r="A11" s="51"/>
      <c r="B11" s="9" t="s">
        <v>12</v>
      </c>
      <c r="C11" s="10" t="s">
        <v>21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51"/>
      <c r="B12" s="9" t="s">
        <v>12</v>
      </c>
      <c r="C12" s="10" t="s">
        <v>22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51"/>
      <c r="B13" s="9" t="s">
        <v>12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51"/>
      <c r="B14" s="9" t="s">
        <v>12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14</v>
      </c>
      <c r="J14" s="11" t="str">
        <f>VLOOKUP(B14&amp;C14,'[1]점검현황(금월)'!$D$7:$AH$265,2,0)</f>
        <v>불어불문(ZOOM자동녹화)</v>
      </c>
    </row>
    <row r="15" spans="1:10">
      <c r="A15" s="51"/>
      <c r="B15" s="9" t="s">
        <v>12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14</v>
      </c>
      <c r="J15" s="11" t="str">
        <f>VLOOKUP(B15&amp;C15,'[1]점검현황(금월)'!$D$7:$AH$265,2,0)</f>
        <v>국어국문(ZOOM자동녹화)</v>
      </c>
    </row>
    <row r="16" spans="1:10">
      <c r="A16" s="51"/>
      <c r="B16" s="9" t="s">
        <v>23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14</v>
      </c>
      <c r="J16" s="11" t="str">
        <f>VLOOKUP(B16&amp;C16,'[1]점검현황(금월)'!$D$7:$AH$265,2,0)</f>
        <v>사학과(ZOOM자동녹화)</v>
      </c>
    </row>
    <row r="17" spans="1:10">
      <c r="A17" s="51"/>
      <c r="B17" s="9" t="s">
        <v>12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14</v>
      </c>
      <c r="J17" s="11" t="str">
        <f>VLOOKUP(B17&amp;C17,'[1]점검현황(금월)'!$D$7:$AH$265,2,0)</f>
        <v>멀티미디어 (자동녹화)</v>
      </c>
    </row>
    <row r="18" spans="1:10">
      <c r="A18" s="51"/>
      <c r="B18" s="9" t="s">
        <v>12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14</v>
      </c>
      <c r="J18" s="11" t="str">
        <f>VLOOKUP(B18&amp;C18,'[1]점검현황(금월)'!$D$7:$AH$265,2,0)</f>
        <v>대학원(ZOOM자동녹화)</v>
      </c>
    </row>
    <row r="19" spans="1:10">
      <c r="A19" s="51"/>
      <c r="B19" s="9" t="s">
        <v>23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14</v>
      </c>
      <c r="J19" s="11" t="str">
        <f>VLOOKUP(B19&amp;C19,'[1]점검현황(금월)'!$D$7:$AH$265,2,0)</f>
        <v>경영대 (ZOOM자동녹화)</v>
      </c>
    </row>
    <row r="20" spans="1:10">
      <c r="A20" s="51"/>
      <c r="B20" s="9" t="s">
        <v>23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14</v>
      </c>
      <c r="J20" s="11" t="str">
        <f>VLOOKUP(B20&amp;C20,'[1]점검현황(금월)'!$D$7:$AH$265,2,0)</f>
        <v>멀티미디어 (ZOOM자동녹화)</v>
      </c>
    </row>
    <row r="21" spans="1:10">
      <c r="A21" s="51"/>
      <c r="B21" s="9" t="s">
        <v>12</v>
      </c>
      <c r="C21" s="10" t="s">
        <v>24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25</v>
      </c>
      <c r="J21" s="11" t="str">
        <f>VLOOKUP(B21&amp;C21,'[1]점검현황(금월)'!$D$7:$AH$265,2,0)</f>
        <v>인문대 (PC실)(렉쳐댁자동녹화)</v>
      </c>
    </row>
    <row r="22" spans="1:10">
      <c r="A22" s="51"/>
      <c r="B22" s="9" t="s">
        <v>23</v>
      </c>
      <c r="C22" s="10" t="s">
        <v>26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25</v>
      </c>
      <c r="J22" s="11" t="str">
        <f>VLOOKUP(B22&amp;C22,'[1]점검현황(금월)'!$D$7:$AH$265,2,0)</f>
        <v>멀티미디어 (ZOOM자동녹화)</v>
      </c>
    </row>
    <row r="23" spans="1:10">
      <c r="A23" s="51"/>
      <c r="B23" s="9" t="s">
        <v>23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25</v>
      </c>
      <c r="J23" s="11" t="str">
        <f>VLOOKUP(B23&amp;C23,'[1]점검현황(금월)'!$D$7:$AH$265,2,0)</f>
        <v>경영대(PC실)</v>
      </c>
    </row>
    <row r="24" spans="1:10">
      <c r="A24" s="51"/>
      <c r="B24" s="9" t="s">
        <v>23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25</v>
      </c>
      <c r="J24" s="11" t="str">
        <f>VLOOKUP(B24&amp;C24,'[1]점검현황(금월)'!$D$7:$AH$265,2,0)</f>
        <v>경영대(PC실) (렉쳐댁자동녹화)</v>
      </c>
    </row>
    <row r="25" spans="1:10">
      <c r="A25" s="51"/>
      <c r="B25" s="9" t="s">
        <v>23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25</v>
      </c>
      <c r="J25" s="11" t="str">
        <f>VLOOKUP(B25&amp;C25,'[1]점검현황(금월)'!$D$7:$AH$265,2,0)</f>
        <v>경영대학원(자동녹화)</v>
      </c>
    </row>
    <row r="26" spans="1:10">
      <c r="A26" s="51"/>
      <c r="B26" s="9" t="s">
        <v>23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25</v>
      </c>
      <c r="J26" s="11" t="str">
        <f>VLOOKUP(B26&amp;C26,'[1]점검현황(금월)'!$D$7:$AH$265,2,0)</f>
        <v>멀티미디어(ZOOM자동녹화)</v>
      </c>
    </row>
    <row r="27" spans="1:10">
      <c r="A27" s="51"/>
      <c r="B27" s="9" t="s">
        <v>27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25</v>
      </c>
      <c r="J27" s="11" t="str">
        <f>VLOOKUP(B27&amp;C27,'[1]점검현황(금월)'!$D$7:$AH$265,2,0)</f>
        <v>경영대대학원</v>
      </c>
    </row>
    <row r="28" spans="1:10">
      <c r="A28" s="51"/>
      <c r="B28" s="9" t="s">
        <v>28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29</v>
      </c>
      <c r="J28" s="11" t="str">
        <f>VLOOKUP(B28&amp;C28,'[1]점검현황(금월)'!$D$7:$AH$265,2,0)</f>
        <v>경영대 (PC실)</v>
      </c>
    </row>
    <row r="29" spans="1:10">
      <c r="A29" s="51"/>
      <c r="B29" s="9" t="s">
        <v>23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30</v>
      </c>
      <c r="J29" s="11" t="str">
        <f>VLOOKUP(B29&amp;C29,'[1]점검현황(금월)'!$D$7:$AH$265,2,0)</f>
        <v>경영대대학원</v>
      </c>
    </row>
    <row r="30" spans="1:10">
      <c r="A30" s="51"/>
      <c r="B30" s="9" t="s">
        <v>31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25</v>
      </c>
      <c r="J30" s="11" t="str">
        <f>VLOOKUP(B30&amp;C30,'[1]점검현황(금월)'!$D$7:$AH$265,2,0)</f>
        <v>대학원</v>
      </c>
    </row>
    <row r="31" spans="1:10">
      <c r="A31" s="51"/>
      <c r="B31" s="9" t="s">
        <v>32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30</v>
      </c>
      <c r="J31" s="11" t="str">
        <f>VLOOKUP(B31&amp;C31,'[1]점검현황(금월)'!$D$7:$AH$265,2,0)</f>
        <v>멀티미디어</v>
      </c>
    </row>
    <row r="32" spans="1:10">
      <c r="A32" s="51"/>
      <c r="B32" s="9" t="s">
        <v>27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25</v>
      </c>
      <c r="J32" s="11" t="str">
        <f>VLOOKUP(B32&amp;C32,'[1]점검현황(금월)'!$D$7:$AH$265,2,0)</f>
        <v>멀티미디어 (자동녹화)</v>
      </c>
    </row>
    <row r="33" spans="1:10">
      <c r="A33" s="52" t="s">
        <v>33</v>
      </c>
      <c r="B33" s="14" t="s">
        <v>34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35</v>
      </c>
      <c r="J33" s="11" t="str">
        <f>VLOOKUP(B33&amp;C33,'[1]점검현황(금월)'!$D$7:$AH$265,2,0)</f>
        <v>대강당</v>
      </c>
    </row>
    <row r="34" spans="1:10">
      <c r="A34" s="52"/>
      <c r="B34" s="14" t="s">
        <v>34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25</v>
      </c>
      <c r="J34" s="11" t="str">
        <f>VLOOKUP(B34&amp;C34,'[1]점검현황(금월)'!$D$7:$AH$265,2,0)</f>
        <v>영상회의실</v>
      </c>
    </row>
    <row r="35" spans="1:10">
      <c r="A35" s="52"/>
      <c r="B35" s="14" t="s">
        <v>34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29</v>
      </c>
      <c r="J35" s="11" t="str">
        <f>VLOOKUP(B35&amp;C35,'[1]점검현황(금월)'!$D$7:$AH$265,2,0)</f>
        <v>멀티미디어 글로벌라운지</v>
      </c>
    </row>
    <row r="36" spans="1:10">
      <c r="A36" s="52"/>
      <c r="B36" s="14" t="s">
        <v>36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25</v>
      </c>
      <c r="J36" s="11" t="str">
        <f>VLOOKUP(B36&amp;C36,'[1]점검현황(금월)'!$D$7:$AH$265,2,0)</f>
        <v>국제대학원</v>
      </c>
    </row>
    <row r="37" spans="1:10">
      <c r="A37" s="52"/>
      <c r="B37" s="14" t="s">
        <v>34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25</v>
      </c>
      <c r="J37" s="11" t="str">
        <f>VLOOKUP(B37&amp;C37,'[1]점검현황(금월)'!$D$7:$AH$265,2,0)</f>
        <v>사회대 (PC실)</v>
      </c>
    </row>
    <row r="38" spans="1:10">
      <c r="A38" s="52"/>
      <c r="B38" s="14" t="s">
        <v>34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30</v>
      </c>
      <c r="J38" s="11" t="str">
        <f>VLOOKUP(B38&amp;C38,'[1]점검현황(금월)'!$D$7:$AH$265,2,0)</f>
        <v>제1회의실</v>
      </c>
    </row>
    <row r="39" spans="1:10">
      <c r="A39" s="52"/>
      <c r="B39" s="14" t="s">
        <v>34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25</v>
      </c>
      <c r="J39" s="11" t="str">
        <f>VLOOKUP(B39&amp;C39,'[1]점검현황(금월)'!$D$7:$AH$265,2,0)</f>
        <v>정치외교(ZOOM자동녹화)</v>
      </c>
    </row>
    <row r="40" spans="1:10">
      <c r="A40" s="52"/>
      <c r="B40" s="14" t="s">
        <v>37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25</v>
      </c>
      <c r="J40" s="11" t="str">
        <f>VLOOKUP(B40&amp;C40,'[1]점검현황(금월)'!$D$7:$AH$265,2,0)</f>
        <v>멀티미디어</v>
      </c>
    </row>
    <row r="41" spans="1:10">
      <c r="A41" s="52"/>
      <c r="B41" s="14" t="s">
        <v>34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29</v>
      </c>
      <c r="J41" s="11" t="str">
        <f>VLOOKUP(B41&amp;C41,'[1]점검현황(금월)'!$D$7:$AH$265,2,0)</f>
        <v>멀티미디어 (자동녹화)</v>
      </c>
    </row>
    <row r="42" spans="1:10">
      <c r="A42" s="52"/>
      <c r="B42" s="14" t="s">
        <v>34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30</v>
      </c>
      <c r="J42" s="11" t="str">
        <f>VLOOKUP(B42&amp;C42,'[1]점검현황(금월)'!$D$7:$AH$265,2,0)</f>
        <v>행정학(ZOOM자동녹화)</v>
      </c>
    </row>
    <row r="43" spans="1:10">
      <c r="A43" s="52"/>
      <c r="B43" s="14" t="s">
        <v>38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25</v>
      </c>
      <c r="J43" s="11" t="str">
        <f>VLOOKUP(B43&amp;C43,'[1]점검현황(금월)'!$D$7:$AH$265,2,0)</f>
        <v>심리학(ZOOM자동녹화)</v>
      </c>
    </row>
    <row r="44" spans="1:10">
      <c r="A44" s="52"/>
      <c r="B44" s="14" t="s">
        <v>34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25</v>
      </c>
      <c r="J44" s="11" t="str">
        <f>VLOOKUP(B44&amp;C44,'[1]점검현황(금월)'!$D$7:$AH$265,2,0)</f>
        <v>사회학(ZOOM자동녹화)</v>
      </c>
    </row>
    <row r="45" spans="1:10">
      <c r="A45" s="52"/>
      <c r="B45" s="14" t="s">
        <v>39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25</v>
      </c>
      <c r="J45" s="11" t="str">
        <f>VLOOKUP(B45&amp;C45,'[1]점검현황(금월)'!$D$7:$AH$265,2,0)</f>
        <v>멀티미디어 (자동녹화)</v>
      </c>
    </row>
    <row r="46" spans="1:10">
      <c r="A46" s="52"/>
      <c r="B46" s="14" t="s">
        <v>38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25</v>
      </c>
      <c r="J46" s="11" t="str">
        <f>VLOOKUP(B46&amp;C46,'[1]점검현황(금월)'!$D$7:$AH$265,2,0)</f>
        <v>멀티미디어 (ZOOM자동녹화)</v>
      </c>
    </row>
    <row r="47" spans="1:10">
      <c r="A47" s="52"/>
      <c r="B47" s="14" t="s">
        <v>34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25</v>
      </c>
      <c r="J47" s="11" t="str">
        <f>VLOOKUP(B47&amp;C47,'[1]점검현황(금월)'!$D$7:$AH$265,2,0)</f>
        <v>멀티미디어 (자동녹화)</v>
      </c>
    </row>
    <row r="48" spans="1:10">
      <c r="A48" s="52"/>
      <c r="B48" s="14" t="s">
        <v>34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30</v>
      </c>
      <c r="J48" s="11" t="str">
        <f>VLOOKUP(B48&amp;C48,'[1]점검현황(금월)'!$D$7:$AH$265,2,0)</f>
        <v>멀티미디어 (자동녹화)</v>
      </c>
    </row>
    <row r="49" spans="1:10">
      <c r="A49" s="52"/>
      <c r="B49" s="14" t="s">
        <v>34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25</v>
      </c>
      <c r="J49" s="11" t="str">
        <f>VLOOKUP(B49&amp;C49,'[1]점검현황(금월)'!$D$7:$AH$265,2,0)</f>
        <v>멀티미디어</v>
      </c>
    </row>
    <row r="50" spans="1:10">
      <c r="A50" s="52"/>
      <c r="B50" s="14" t="s">
        <v>38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25</v>
      </c>
      <c r="J50" s="11" t="str">
        <f>VLOOKUP(B50&amp;C50,'[1]점검현황(금월)'!$D$7:$AH$265,2,0)</f>
        <v>대학원</v>
      </c>
    </row>
    <row r="51" spans="1:10">
      <c r="A51" s="52"/>
      <c r="B51" s="14" t="s">
        <v>34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25</v>
      </c>
      <c r="J51" s="11" t="str">
        <f>VLOOKUP(B51&amp;C51,'[1]점검현황(금월)'!$D$7:$AH$265,2,0)</f>
        <v>경제학 (ZOOM자동녹화)</v>
      </c>
    </row>
    <row r="52" spans="1:10">
      <c r="A52" s="52"/>
      <c r="B52" s="14" t="s">
        <v>36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29</v>
      </c>
      <c r="J52" s="11" t="str">
        <f>VLOOKUP(B52&amp;C52,'[1]점검현황(금월)'!$D$7:$AH$265,2,0)</f>
        <v>대학원(ZOOM자동녹화)</v>
      </c>
    </row>
    <row r="53" spans="1:10">
      <c r="A53" s="52"/>
      <c r="B53" s="14" t="s">
        <v>38</v>
      </c>
      <c r="C53" s="10" t="s">
        <v>40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25</v>
      </c>
      <c r="J53" s="11" t="str">
        <f>VLOOKUP(B53&amp;C53,'[1]점검현황(금월)'!$D$7:$AH$265,2,0)</f>
        <v>멀티미디어 (렉쳐댁자동녹화)</v>
      </c>
    </row>
    <row r="54" spans="1:10">
      <c r="A54" s="52"/>
      <c r="B54" s="14" t="s">
        <v>34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25</v>
      </c>
      <c r="J54" s="11" t="str">
        <f>VLOOKUP(B54&amp;C54,'[1]점검현황(금월)'!$D$7:$AH$265,2,0)</f>
        <v>멀티미디어</v>
      </c>
    </row>
    <row r="55" spans="1:10">
      <c r="A55" s="52"/>
      <c r="B55" s="14" t="s">
        <v>34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25</v>
      </c>
      <c r="J55" s="11" t="str">
        <f>VLOOKUP(B55&amp;C55,'[1]점검현황(금월)'!$D$7:$AH$265,2,0)</f>
        <v>대학원</v>
      </c>
    </row>
    <row r="56" spans="1:10">
      <c r="A56" s="52"/>
      <c r="B56" s="16" t="s">
        <v>38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25</v>
      </c>
      <c r="J56" s="11" t="str">
        <f>VLOOKUP(B56&amp;C56,'[1]점검현황(금월)'!$D$7:$AH$265,2,0)</f>
        <v>대학원</v>
      </c>
    </row>
    <row r="57" spans="1:10">
      <c r="A57" s="44" t="s">
        <v>41</v>
      </c>
      <c r="B57" s="14" t="s">
        <v>42</v>
      </c>
      <c r="C57" s="10" t="s">
        <v>43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29</v>
      </c>
      <c r="J57" s="11" t="str">
        <f>VLOOKUP(B57&amp;C57,'[1]점검현황(금월)'!$D$7:$AH$265,2,0)</f>
        <v>소극장 135호</v>
      </c>
    </row>
    <row r="58" spans="1:10">
      <c r="A58" s="43"/>
      <c r="B58" s="14" t="s">
        <v>42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25</v>
      </c>
      <c r="J58" s="11" t="str">
        <f>VLOOKUP(B58&amp;C58,'[1]점검현황(금월)'!$D$7:$AH$265,2,0)</f>
        <v>인문대 (PC실)</v>
      </c>
    </row>
    <row r="59" spans="1:10">
      <c r="A59" s="43"/>
      <c r="B59" s="14" t="s">
        <v>44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29</v>
      </c>
      <c r="J59" s="11" t="str">
        <f>VLOOKUP(B59&amp;C59,'[1]점검현황(금월)'!$D$7:$AH$265,2,0)</f>
        <v>멀티미디어</v>
      </c>
    </row>
    <row r="60" spans="1:10">
      <c r="A60" s="43"/>
      <c r="B60" s="14" t="s">
        <v>45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25</v>
      </c>
      <c r="J60" s="11" t="str">
        <f>VLOOKUP(B60&amp;C60,'[1]점검현황(금월)'!$D$7:$AH$265,2,0)</f>
        <v>멀티미디어</v>
      </c>
    </row>
    <row r="61" spans="1:10">
      <c r="A61" s="43"/>
      <c r="B61" s="14" t="s">
        <v>44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46</v>
      </c>
      <c r="J61" s="11" t="str">
        <f>VLOOKUP(B61&amp;C61,'[1]점검현황(금월)'!$D$7:$AH$265,2,0)</f>
        <v>멀티미디어(ZOOM자동녹화)</v>
      </c>
    </row>
    <row r="62" spans="1:10">
      <c r="A62" s="43"/>
      <c r="B62" s="14" t="s">
        <v>44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25</v>
      </c>
      <c r="J62" s="11" t="str">
        <f>VLOOKUP(B62&amp;C62,'[1]점검현황(금월)'!$D$7:$AH$265,2,0)</f>
        <v>다산학부(ZOOM자동녹화)</v>
      </c>
    </row>
    <row r="63" spans="1:10">
      <c r="A63" s="43"/>
      <c r="B63" s="14" t="s">
        <v>47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29</v>
      </c>
      <c r="J63" s="11" t="str">
        <f>VLOOKUP(B63&amp;C63,'[1]점검현황(금월)'!$D$7:$AH$265,2,0)</f>
        <v>멀티미디어(ZOOM자동녹화)</v>
      </c>
    </row>
    <row r="64" spans="1:10">
      <c r="A64" s="43"/>
      <c r="B64" s="14" t="s">
        <v>47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25</v>
      </c>
      <c r="J64" s="11" t="str">
        <f>VLOOKUP(B64&amp;C64,'[1]점검현황(금월)'!$D$7:$AH$265,2,0)</f>
        <v>다산학부</v>
      </c>
    </row>
    <row r="65" spans="1:10">
      <c r="A65" s="43"/>
      <c r="B65" s="14" t="s">
        <v>42</v>
      </c>
      <c r="C65" s="10" t="s">
        <v>48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30</v>
      </c>
      <c r="J65" s="11" t="str">
        <f>VLOOKUP(B65&amp;C65,'[1]점검현황(금월)'!$D$7:$AH$265,2,0)</f>
        <v>멀티미디어</v>
      </c>
    </row>
    <row r="66" spans="1:10">
      <c r="A66" s="43"/>
      <c r="B66" s="14" t="s">
        <v>44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29</v>
      </c>
      <c r="J66" s="11" t="str">
        <f>VLOOKUP(B66&amp;C66,'[1]점검현황(금월)'!$D$7:$AH$265,2,0)</f>
        <v>멀티미디어</v>
      </c>
    </row>
    <row r="67" spans="1:10">
      <c r="A67" s="43"/>
      <c r="B67" s="14" t="s">
        <v>47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25</v>
      </c>
      <c r="J67" s="11" t="str">
        <f>VLOOKUP(B67&amp;C67,'[1]점검현황(금월)'!$D$7:$AH$265,2,0)</f>
        <v>멀티미디어 (ZOOM자동녹화)</v>
      </c>
    </row>
    <row r="68" spans="1:10">
      <c r="A68" s="43"/>
      <c r="B68" s="14" t="s">
        <v>47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29</v>
      </c>
      <c r="J68" s="11" t="str">
        <f>VLOOKUP(B68&amp;C68,'[1]점검현황(금월)'!$D$7:$AH$265,2,0)</f>
        <v>멀티미디어 (자동녹화)</v>
      </c>
    </row>
    <row r="69" spans="1:10">
      <c r="A69" s="43"/>
      <c r="B69" s="14" t="s">
        <v>44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25</v>
      </c>
      <c r="J69" s="11" t="str">
        <f>VLOOKUP(B69&amp;C69,'[1]점검현황(금월)'!$D$7:$AH$265,2,0)</f>
        <v>멀티미디어 (자동녹화)</v>
      </c>
    </row>
    <row r="70" spans="1:10">
      <c r="A70" s="43"/>
      <c r="B70" s="14" t="s">
        <v>45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46</v>
      </c>
      <c r="J70" s="11" t="str">
        <f>VLOOKUP(B70&amp;C70,'[1]점검현황(금월)'!$D$7:$AH$265,2,0)</f>
        <v>멀티미디어</v>
      </c>
    </row>
    <row r="71" spans="1:10">
      <c r="A71" s="43"/>
      <c r="B71" s="14" t="s">
        <v>44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25</v>
      </c>
      <c r="J71" s="11" t="str">
        <f>VLOOKUP(B71&amp;C71,'[1]점검현황(금월)'!$D$7:$AH$265,2,0)</f>
        <v>다산학부</v>
      </c>
    </row>
    <row r="72" spans="1:10">
      <c r="A72" s="43"/>
      <c r="B72" s="14" t="s">
        <v>44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29</v>
      </c>
      <c r="J72" s="11" t="str">
        <f>VLOOKUP(B72&amp;C72,'[1]점검현황(금월)'!$D$7:$AH$265,2,0)</f>
        <v>다산학부(ZOOM자동녹화)</v>
      </c>
    </row>
    <row r="73" spans="1:10">
      <c r="A73" s="43"/>
      <c r="B73" s="14" t="s">
        <v>42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25</v>
      </c>
      <c r="J73" s="11" t="str">
        <f>VLOOKUP(B73&amp;C73,'[1]점검현황(금월)'!$D$7:$AH$265,2,0)</f>
        <v>다산학부</v>
      </c>
    </row>
    <row r="74" spans="1:10">
      <c r="A74" s="43"/>
      <c r="B74" s="14" t="s">
        <v>44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29</v>
      </c>
      <c r="J74" s="11" t="str">
        <f>VLOOKUP(B74&amp;C74,'[1]점검현황(금월)'!$D$7:$AH$265,2,0)</f>
        <v>다산학부</v>
      </c>
    </row>
    <row r="75" spans="1:10">
      <c r="A75" s="43"/>
      <c r="B75" s="14" t="s">
        <v>42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25</v>
      </c>
      <c r="J75" s="11" t="str">
        <f>VLOOKUP(B75&amp;C75,'[1]점검현황(금월)'!$D$7:$AH$265,2,0)</f>
        <v>멀티미디어</v>
      </c>
    </row>
    <row r="76" spans="1:10">
      <c r="A76" s="43"/>
      <c r="B76" s="14" t="s">
        <v>44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25</v>
      </c>
      <c r="J76" s="11" t="str">
        <f>VLOOKUP(B76&amp;C76,'[1]점검현황(금월)'!$D$7:$AH$265,2,0)</f>
        <v>교수학습 (렉쳐댁자동녹화)</v>
      </c>
    </row>
    <row r="77" spans="1:10">
      <c r="A77" s="43"/>
      <c r="B77" s="14" t="s">
        <v>44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29</v>
      </c>
      <c r="J77" s="11" t="str">
        <f>VLOOKUP(B77&amp;C77,'[1]점검현황(금월)'!$D$7:$AH$265,2,0)</f>
        <v>멀티미디어</v>
      </c>
    </row>
    <row r="78" spans="1:10">
      <c r="A78" s="43"/>
      <c r="B78" s="14" t="s">
        <v>44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25</v>
      </c>
      <c r="J78" s="11" t="str">
        <f>VLOOKUP(B78&amp;C78,'[1]점검현황(금월)'!$D$7:$AH$265,2,0)</f>
        <v>멀티미디어 (자동녹화)</v>
      </c>
    </row>
    <row r="79" spans="1:10">
      <c r="A79" s="43"/>
      <c r="B79" s="14" t="s">
        <v>42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30</v>
      </c>
      <c r="J79" s="11" t="str">
        <f>VLOOKUP(B79&amp;C79,'[1]점검현황(금월)'!$D$7:$AH$265,2,0)</f>
        <v>멀티미디어</v>
      </c>
    </row>
    <row r="80" spans="1:10">
      <c r="A80" s="43"/>
      <c r="B80" s="14" t="s">
        <v>45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30</v>
      </c>
      <c r="J80" s="11" t="str">
        <f>VLOOKUP(B80&amp;C80,'[1]점검현황(금월)'!$D$7:$AH$265,2,0)</f>
        <v>멀티미디어(ZOOM자동녹화)</v>
      </c>
    </row>
    <row r="81" spans="1:10">
      <c r="A81" s="43"/>
      <c r="B81" s="14" t="s">
        <v>42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25</v>
      </c>
      <c r="J81" s="11" t="str">
        <f>VLOOKUP(B81&amp;C81,'[1]점검현황(금월)'!$D$7:$AH$265,2,0)</f>
        <v>멀티미디어(ZOOM자동녹화)</v>
      </c>
    </row>
    <row r="82" spans="1:10">
      <c r="A82" s="43"/>
      <c r="B82" s="14" t="s">
        <v>44</v>
      </c>
      <c r="C82" s="13">
        <v>334</v>
      </c>
      <c r="D82" s="11" t="str">
        <f>VLOOKUP(B82&amp;C82,'[1]점검현황(금월)'!$D$7:$AH$265,10,0)</f>
        <v>DB-400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25</v>
      </c>
      <c r="J82" s="11" t="str">
        <f>VLOOKUP(B82&amp;C82,'[1]점검현황(금월)'!$D$7:$AH$265,2,0)</f>
        <v>멀티미디어(ZOOM자동녹화)</v>
      </c>
    </row>
    <row r="83" spans="1:10">
      <c r="A83" s="43"/>
      <c r="B83" s="14" t="s">
        <v>44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30</v>
      </c>
      <c r="J83" s="11" t="str">
        <f>VLOOKUP(B83&amp;C83,'[1]점검현황(금월)'!$D$7:$AH$265,2,0)</f>
        <v>물리학과(ZOOM자동녹화)</v>
      </c>
    </row>
    <row r="84" spans="1:10">
      <c r="A84" s="43"/>
      <c r="B84" s="16" t="s">
        <v>44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25</v>
      </c>
      <c r="J84" s="11" t="str">
        <f>VLOOKUP(B84&amp;C84,'[1]점검현황(금월)'!$D$7:$AH$265,2,0)</f>
        <v>대학원</v>
      </c>
    </row>
    <row r="85" spans="1:10" ht="16.5" customHeight="1">
      <c r="A85" s="48" t="s">
        <v>49</v>
      </c>
      <c r="B85" s="14" t="s">
        <v>50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51</v>
      </c>
      <c r="J85" s="11" t="str">
        <f>VLOOKUP(B85&amp;C85,'[1]점검현황(금월)'!$D$7:$AH$265,2,0)</f>
        <v>전자공학</v>
      </c>
    </row>
    <row r="86" spans="1:10">
      <c r="A86" s="49"/>
      <c r="B86" s="14" t="s">
        <v>50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25</v>
      </c>
      <c r="J86" s="11" t="str">
        <f>VLOOKUP(B86&amp;C86,'[1]점검현황(금월)'!$D$7:$AH$265,2,0)</f>
        <v>전자공학</v>
      </c>
    </row>
    <row r="87" spans="1:10">
      <c r="A87" s="49"/>
      <c r="B87" s="14" t="s">
        <v>50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29</v>
      </c>
      <c r="J87" s="11" t="str">
        <f>VLOOKUP(B87&amp;C87,'[1]점검현황(금월)'!$D$7:$AH$265,2,0)</f>
        <v>생명과학</v>
      </c>
    </row>
    <row r="88" spans="1:10">
      <c r="A88" s="49"/>
      <c r="B88" s="14" t="s">
        <v>52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29</v>
      </c>
      <c r="J88" s="11" t="str">
        <f>VLOOKUP(B88&amp;C88,'[1]점검현황(금월)'!$D$7:$AH$265,2,0)</f>
        <v>생명과학</v>
      </c>
    </row>
    <row r="89" spans="1:10">
      <c r="A89" s="49"/>
      <c r="B89" s="14" t="s">
        <v>50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30</v>
      </c>
      <c r="J89" s="11" t="str">
        <f>VLOOKUP(B89&amp;C89,'[1]점검현황(금월)'!$D$7:$AH$265,2,0)</f>
        <v>대학원(ZOOM자동녹화)</v>
      </c>
    </row>
    <row r="90" spans="1:10">
      <c r="A90" s="49"/>
      <c r="B90" s="14" t="s">
        <v>50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25</v>
      </c>
      <c r="J90" s="11" t="str">
        <f>VLOOKUP(B90&amp;C90,'[1]점검현황(금월)'!$D$7:$AH$265,2,0)</f>
        <v>대학원</v>
      </c>
    </row>
    <row r="91" spans="1:10">
      <c r="A91" s="49"/>
      <c r="B91" s="14" t="s">
        <v>50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25</v>
      </c>
      <c r="J91" s="11" t="str">
        <f>VLOOKUP(B91&amp;C91,'[1]점검현황(금월)'!$D$7:$AH$265,2,0)</f>
        <v>강당</v>
      </c>
    </row>
    <row r="92" spans="1:10">
      <c r="A92" s="49"/>
      <c r="B92" s="14" t="s">
        <v>50</v>
      </c>
      <c r="C92" s="10" t="s">
        <v>53</v>
      </c>
      <c r="D92" s="11" t="str">
        <f>VLOOKUP(B92&amp;C92,'[1]점검현황(금월)'!$D$7:$AH$265,10,0)</f>
        <v>DB-400</v>
      </c>
      <c r="E92" s="11" t="str">
        <f>VLOOKUP(B92&amp;C92,'[1]점검현황(금월)'!$D$7:$AH$265,11,0)</f>
        <v>I3-2120</v>
      </c>
      <c r="F92" s="11" t="str">
        <f>VLOOKUP(B92&amp;C92,'[1]점검현황(금월)'!$D$7:$AH$265,12,0)</f>
        <v>DDR3 2G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25</v>
      </c>
      <c r="J92" s="11" t="str">
        <f>VLOOKUP(B92&amp;C92,'[1]점검현황(금월)'!$D$7:$AH$265,2,0)</f>
        <v>전자공학(ZOOM자동녹화)</v>
      </c>
    </row>
    <row r="93" spans="1:10">
      <c r="A93" s="49"/>
      <c r="B93" s="14" t="s">
        <v>54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51</v>
      </c>
      <c r="J93" s="11" t="str">
        <f>VLOOKUP(B93&amp;C93,'[1]점검현황(금월)'!$D$7:$AH$265,2,0)</f>
        <v>전자공학</v>
      </c>
    </row>
    <row r="94" spans="1:10">
      <c r="A94" s="49"/>
      <c r="B94" s="14" t="s">
        <v>50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51</v>
      </c>
      <c r="J94" s="11" t="str">
        <f>VLOOKUP(B94&amp;C94,'[1]점검현황(금월)'!$D$7:$AH$265,2,0)</f>
        <v>전자공학</v>
      </c>
    </row>
    <row r="95" spans="1:10">
      <c r="A95" s="49"/>
      <c r="B95" s="14" t="s">
        <v>50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FS-52(50W)</v>
      </c>
      <c r="I95" s="12" t="s">
        <v>25</v>
      </c>
      <c r="J95" s="11" t="str">
        <f>VLOOKUP(B95&amp;C95,'[1]점검현황(금월)'!$D$7:$AH$265,2,0)</f>
        <v>전자공학</v>
      </c>
    </row>
    <row r="96" spans="1:10">
      <c r="A96" s="49"/>
      <c r="B96" s="14" t="s">
        <v>50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29</v>
      </c>
      <c r="J96" s="11" t="str">
        <f>VLOOKUP(B96&amp;C96,'[1]점검현황(금월)'!$D$7:$AH$265,2,0)</f>
        <v>물리학과</v>
      </c>
    </row>
    <row r="97" spans="1:10">
      <c r="A97" s="49"/>
      <c r="B97" s="14" t="s">
        <v>50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30</v>
      </c>
      <c r="J97" s="11" t="str">
        <f>VLOOKUP(B97&amp;C97,'[1]점검현황(금월)'!$D$7:$AH$265,2,0)</f>
        <v>물리학과</v>
      </c>
    </row>
    <row r="98" spans="1:10">
      <c r="A98" s="49"/>
      <c r="B98" s="14" t="s">
        <v>50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30</v>
      </c>
      <c r="J98" s="11" t="str">
        <f>VLOOKUP(B98&amp;C98,'[1]점검현황(금월)'!$D$7:$AH$265,2,0)</f>
        <v>물리학과</v>
      </c>
    </row>
    <row r="99" spans="1:10">
      <c r="A99" s="49"/>
      <c r="B99" s="14" t="s">
        <v>50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25</v>
      </c>
      <c r="J99" s="11" t="str">
        <f>VLOOKUP(B99&amp;C99,'[1]점검현황(금월)'!$D$7:$AH$265,2,0)</f>
        <v>물리학과</v>
      </c>
    </row>
    <row r="100" spans="1:10">
      <c r="A100" s="49"/>
      <c r="B100" s="14" t="s">
        <v>55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25</v>
      </c>
      <c r="J100" s="11" t="str">
        <f>VLOOKUP(B100&amp;C100,'[1]점검현황(금월)'!$D$7:$AH$265,2,0)</f>
        <v>물리학과</v>
      </c>
    </row>
    <row r="101" spans="1:10">
      <c r="A101" s="49"/>
      <c r="B101" s="14" t="s">
        <v>50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25</v>
      </c>
      <c r="J101" s="11" t="str">
        <f>VLOOKUP(B101&amp;C101,'[1]점검현황(금월)'!$D$7:$AH$265,2,0)</f>
        <v>화학과 (ZOOM자동녹화)</v>
      </c>
    </row>
    <row r="102" spans="1:10">
      <c r="A102" s="49"/>
      <c r="B102" s="14" t="s">
        <v>54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25</v>
      </c>
      <c r="J102" s="11" t="str">
        <f>VLOOKUP(B102&amp;C102,'[1]점검현황(금월)'!$D$7:$AH$265,2,0)</f>
        <v>전자공학</v>
      </c>
    </row>
    <row r="103" spans="1:10">
      <c r="A103" s="49"/>
      <c r="B103" s="14" t="s">
        <v>56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30</v>
      </c>
      <c r="J103" s="11" t="str">
        <f>VLOOKUP(B103&amp;C103,'[1]점검현황(금월)'!$D$7:$AH$265,2,0)</f>
        <v>전자공학</v>
      </c>
    </row>
    <row r="104" spans="1:10">
      <c r="A104" s="49"/>
      <c r="B104" s="14" t="s">
        <v>50</v>
      </c>
      <c r="C104" s="10" t="s">
        <v>57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46</v>
      </c>
      <c r="J104" s="11" t="str">
        <f>VLOOKUP(B104&amp;C104,'[1]점검현황(금월)'!$D$7:$AH$265,2,0)</f>
        <v>생명과학 (ZOOM자동녹화)</v>
      </c>
    </row>
    <row r="105" spans="1:10">
      <c r="A105" s="49"/>
      <c r="B105" s="14" t="s">
        <v>58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29</v>
      </c>
      <c r="J105" s="11" t="str">
        <f>VLOOKUP(B105&amp;C105,'[1]점검현황(금월)'!$D$7:$AH$265,2,0)</f>
        <v>전자공학 (ZOOM자동녹화)</v>
      </c>
    </row>
    <row r="106" spans="1:10">
      <c r="A106" s="49"/>
      <c r="B106" s="14" t="s">
        <v>50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59</v>
      </c>
      <c r="J106" s="11" t="str">
        <f>VLOOKUP(B106&amp;C106,'[1]점검현황(금월)'!$D$7:$AH$265,2,0)</f>
        <v>전자공학</v>
      </c>
    </row>
    <row r="107" spans="1:10">
      <c r="A107" s="49"/>
      <c r="B107" s="14" t="s">
        <v>58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25</v>
      </c>
      <c r="J107" s="11" t="str">
        <f>VLOOKUP(B107&amp;C107,'[1]점검현황(금월)'!$D$7:$AH$265,2,0)</f>
        <v>전자공학 (ZOOM자동녹화)</v>
      </c>
    </row>
    <row r="108" spans="1:10">
      <c r="A108" s="49"/>
      <c r="B108" s="14" t="s">
        <v>50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25</v>
      </c>
      <c r="J108" s="11" t="str">
        <f>VLOOKUP(B108&amp;C108,'[1]점검현황(금월)'!$D$7:$AH$265,2,0)</f>
        <v>전자공학</v>
      </c>
    </row>
    <row r="109" spans="1:10">
      <c r="A109" s="50"/>
      <c r="B109" s="16" t="s">
        <v>60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30</v>
      </c>
      <c r="J109" s="11" t="str">
        <f>VLOOKUP(B109&amp;C109,'[1]점검현황(금월)'!$D$7:$AH$265,2,0)</f>
        <v>멀티미디어 PC실</v>
      </c>
    </row>
    <row r="110" spans="1:10">
      <c r="A110" s="48" t="s">
        <v>61</v>
      </c>
      <c r="B110" s="14" t="s">
        <v>62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25</v>
      </c>
      <c r="J110" s="11" t="str">
        <f>VLOOKUP(B110&amp;C110,'[1]점검현황(금월)'!$D$7:$AH$265,2,0)</f>
        <v>멀티미디어 (자동녹화)</v>
      </c>
    </row>
    <row r="111" spans="1:10">
      <c r="A111" s="49"/>
      <c r="B111" s="14" t="s">
        <v>63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25</v>
      </c>
      <c r="J111" s="11" t="str">
        <f>VLOOKUP(B111&amp;C111,'[1]점검현황(금월)'!$D$7:$AH$265,2,0)</f>
        <v>기계공학 (ZOOM자동녹화)</v>
      </c>
    </row>
    <row r="112" spans="1:10">
      <c r="A112" s="49"/>
      <c r="B112" s="14" t="s">
        <v>62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25</v>
      </c>
      <c r="J112" s="11" t="str">
        <f>VLOOKUP(B112&amp;C112,'[1]점검현황(금월)'!$D$7:$AH$265,2,0)</f>
        <v>환경공학(렉쳐댁자동녹화)</v>
      </c>
    </row>
    <row r="113" spans="1:10">
      <c r="A113" s="49"/>
      <c r="B113" s="14" t="s">
        <v>63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25</v>
      </c>
      <c r="J113" s="11" t="str">
        <f>VLOOKUP(B113&amp;C113,'[1]점검현황(금월)'!$D$7:$AH$265,2,0)</f>
        <v>대학원</v>
      </c>
    </row>
    <row r="114" spans="1:10">
      <c r="A114" s="49"/>
      <c r="B114" s="14" t="s">
        <v>62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25</v>
      </c>
      <c r="J114" s="11" t="str">
        <f>VLOOKUP(B114&amp;C114,'[1]점검현황(금월)'!$D$7:$AH$265,2,0)</f>
        <v>화학공학 (ZOOM자동녹화)</v>
      </c>
    </row>
    <row r="115" spans="1:10">
      <c r="A115" s="49"/>
      <c r="B115" s="14" t="s">
        <v>63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25</v>
      </c>
      <c r="J115" s="11" t="str">
        <f>VLOOKUP(B115&amp;C115,'[1]점검현황(금월)'!$D$7:$AH$265,2,0)</f>
        <v>기계공학</v>
      </c>
    </row>
    <row r="116" spans="1:10">
      <c r="A116" s="49"/>
      <c r="B116" s="14" t="s">
        <v>63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29</v>
      </c>
      <c r="J116" s="11" t="str">
        <f>VLOOKUP(B116&amp;C116,'[1]점검현황(금월)'!$D$7:$AH$265,2,0)</f>
        <v>기계공학 (ZOOM자동녹화)</v>
      </c>
    </row>
    <row r="117" spans="1:10">
      <c r="A117" s="49"/>
      <c r="B117" s="14" t="s">
        <v>64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25</v>
      </c>
      <c r="J117" s="11" t="str">
        <f>VLOOKUP(B117&amp;C117,'[1]점검현황(금월)'!$D$7:$AH$265,2,0)</f>
        <v>기계공학</v>
      </c>
    </row>
    <row r="118" spans="1:10">
      <c r="A118" s="49"/>
      <c r="B118" s="14" t="s">
        <v>63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25</v>
      </c>
      <c r="J118" s="11" t="str">
        <f>VLOOKUP(B118&amp;C118,'[1]점검현황(금월)'!$D$7:$AH$265,2,0)</f>
        <v>응 화 생</v>
      </c>
    </row>
    <row r="119" spans="1:10">
      <c r="A119" s="49"/>
      <c r="B119" s="14" t="s">
        <v>63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25</v>
      </c>
      <c r="J119" s="11" t="str">
        <f>VLOOKUP(B119&amp;C119,'[1]점검현황(금월)'!$D$7:$AH$265,2,0)</f>
        <v>멀티미디어</v>
      </c>
    </row>
    <row r="120" spans="1:10">
      <c r="A120" s="50"/>
      <c r="B120" s="16" t="s">
        <v>63</v>
      </c>
      <c r="C120" s="10">
        <v>337</v>
      </c>
      <c r="D120" s="11" t="str">
        <f>VLOOKUP(B120&amp;C120,'[1]점검현황(금월)'!$D$7:$AH$265,10,0)</f>
        <v>DB400T2A</v>
      </c>
      <c r="E120" s="11" t="str">
        <f>VLOOKUP(B120&amp;C120,'[1]점검현황(금월)'!$D$7:$AH$265,11,0)</f>
        <v>I5-3470</v>
      </c>
      <c r="F120" s="11" t="str">
        <f>VLOOKUP(B120&amp;C120,'[1]점검현황(금월)'!$D$7:$AH$265,12,0)</f>
        <v>DDR3 4G</v>
      </c>
      <c r="G120" s="11" t="str">
        <f>VLOOKUP(B120&amp;C120,'[1]점검현황(금월)'!$D$7:$AH$265,13,0)</f>
        <v>SATA II 1T</v>
      </c>
      <c r="H120" s="11" t="str">
        <f>VLOOKUP(B120&amp;C120,'[1]점검현황(금월)'!$D$7:$AH$265,17,0)</f>
        <v>없음</v>
      </c>
      <c r="I120" s="12" t="s">
        <v>25</v>
      </c>
      <c r="J120" s="11" t="str">
        <f>VLOOKUP(B120&amp;C120,'[1]점검현황(금월)'!$D$7:$AH$265,2,0)</f>
        <v>환경공학</v>
      </c>
    </row>
    <row r="121" spans="1:10">
      <c r="A121" s="52" t="s">
        <v>65</v>
      </c>
      <c r="B121" s="14" t="s">
        <v>66</v>
      </c>
      <c r="C121" s="10" t="s">
        <v>67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25</v>
      </c>
      <c r="J121" s="11" t="str">
        <f>VLOOKUP(B121&amp;C121,'[1]점검현황(금월)'!$D$7:$AH$265,2,0)</f>
        <v>기계공학</v>
      </c>
    </row>
    <row r="122" spans="1:10">
      <c r="A122" s="52"/>
      <c r="B122" s="14" t="s">
        <v>66</v>
      </c>
      <c r="C122" s="10" t="s">
        <v>68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30</v>
      </c>
      <c r="J122" s="11" t="str">
        <f>VLOOKUP(B122&amp;C122,'[1]점검현황(금월)'!$D$7:$AH$265,2,0)</f>
        <v>기계공학</v>
      </c>
    </row>
    <row r="123" spans="1:10">
      <c r="A123" s="52"/>
      <c r="B123" s="14" t="s">
        <v>69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25</v>
      </c>
      <c r="J123" s="11" t="str">
        <f>VLOOKUP(B123&amp;C123,'[1]점검현황(금월)'!$D$7:$AH$265,2,0)</f>
        <v>기계공학</v>
      </c>
    </row>
    <row r="124" spans="1:10">
      <c r="A124" s="52"/>
      <c r="B124" s="16" t="s">
        <v>70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29</v>
      </c>
      <c r="J124" s="11" t="str">
        <f>VLOOKUP(B124&amp;C124,'[1]점검현황(금월)'!$D$7:$AH$265,2,0)</f>
        <v>기계공학</v>
      </c>
    </row>
    <row r="125" spans="1:10">
      <c r="A125" s="44" t="s">
        <v>71</v>
      </c>
      <c r="B125" s="14" t="s">
        <v>72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25</v>
      </c>
      <c r="J125" s="11" t="str">
        <f>VLOOKUP(B125&amp;C125,'[1]점검현황(금월)'!$D$7:$AH$265,2,0)</f>
        <v>멀티미디어 (자동녹화)</v>
      </c>
    </row>
    <row r="126" spans="1:10">
      <c r="A126" s="44"/>
      <c r="B126" s="14" t="s">
        <v>73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25</v>
      </c>
      <c r="J126" s="11" t="str">
        <f>VLOOKUP(B126&amp;C126,'[1]점검현황(금월)'!$D$7:$AH$265,2,0)</f>
        <v>멀티미디어 (ZOOM자동녹화)</v>
      </c>
    </row>
    <row r="127" spans="1:10">
      <c r="A127" s="44"/>
      <c r="B127" s="14" t="s">
        <v>74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25</v>
      </c>
      <c r="J127" s="11" t="str">
        <f>VLOOKUP(B127&amp;C127,'[1]점검현황(금월)'!$D$7:$AH$265,2,0)</f>
        <v>멀티미디어 (ZOOM자동녹화)</v>
      </c>
    </row>
    <row r="128" spans="1:10">
      <c r="A128" s="44"/>
      <c r="B128" s="14" t="s">
        <v>73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30</v>
      </c>
      <c r="J128" s="11" t="str">
        <f>VLOOKUP(B128&amp;C128,'[1]점검현황(금월)'!$D$7:$AH$265,2,0)</f>
        <v>사이버보안 (자동녹화)</v>
      </c>
    </row>
    <row r="129" spans="1:10">
      <c r="A129" s="44"/>
      <c r="B129" s="14" t="s">
        <v>73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25</v>
      </c>
      <c r="J129" s="11" t="str">
        <f>VLOOKUP(B129&amp;C129,'[1]점검현황(금월)'!$D$7:$AH$265,2,0)</f>
        <v>신소재(렉쳐댁자동녹화)</v>
      </c>
    </row>
    <row r="130" spans="1:10">
      <c r="A130" s="44"/>
      <c r="B130" s="14" t="s">
        <v>73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25</v>
      </c>
      <c r="J130" s="11" t="str">
        <f>VLOOKUP(B130&amp;C130,'[1]점검현황(금월)'!$D$7:$AH$265,2,0)</f>
        <v>교통시스템(렉쳐댁자동녹화)</v>
      </c>
    </row>
    <row r="131" spans="1:10">
      <c r="A131" s="44"/>
      <c r="B131" s="14" t="s">
        <v>73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25</v>
      </c>
      <c r="J131" s="11" t="str">
        <f>VLOOKUP(B131&amp;C131,'[1]점검현황(금월)'!$D$7:$AH$265,2,0)</f>
        <v>산업공학(ZOOM자동녹화)</v>
      </c>
    </row>
    <row r="132" spans="1:10">
      <c r="A132" s="44"/>
      <c r="B132" s="14" t="s">
        <v>75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25</v>
      </c>
      <c r="J132" s="11" t="str">
        <f>VLOOKUP(B132&amp;C132,'[1]점검현황(금월)'!$D$7:$AH$265,2,0)</f>
        <v>생명과학(ZOOM자동녹화)</v>
      </c>
    </row>
    <row r="133" spans="1:10">
      <c r="A133" s="44"/>
      <c r="B133" s="14" t="s">
        <v>73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25</v>
      </c>
      <c r="J133" s="11" t="str">
        <f>VLOOKUP(B133&amp;C133,'[1]점검현황(금월)'!$D$7:$AH$265,2,0)</f>
        <v>정통컴 (렉쳐댁자동녹화)</v>
      </c>
    </row>
    <row r="134" spans="1:10">
      <c r="A134" s="44"/>
      <c r="B134" s="14" t="s">
        <v>72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30</v>
      </c>
      <c r="J134" s="11" t="str">
        <f>VLOOKUP(B134&amp;C134,'[1]점검현황(금월)'!$D$7:$AH$265,2,0)</f>
        <v>건설시스템(자동녹화)</v>
      </c>
    </row>
    <row r="135" spans="1:10">
      <c r="A135" s="44"/>
      <c r="B135" s="14" t="s">
        <v>73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29</v>
      </c>
      <c r="J135" s="11" t="str">
        <f>VLOOKUP(B135&amp;C135,'[1]점검현황(금월)'!$D$7:$AH$265,2,0)</f>
        <v>수학과 (ZOOM자동녹화)</v>
      </c>
    </row>
    <row r="136" spans="1:10">
      <c r="A136" s="44"/>
      <c r="B136" s="14" t="s">
        <v>73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25</v>
      </c>
      <c r="J136" s="11" t="str">
        <f>VLOOKUP(B136&amp;C136,'[1]점검현황(금월)'!$D$7:$AH$265,2,0)</f>
        <v>정통컴 (자동녹화)</v>
      </c>
    </row>
    <row r="137" spans="1:10">
      <c r="A137" s="44"/>
      <c r="B137" s="14" t="s">
        <v>72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25</v>
      </c>
      <c r="J137" s="11" t="str">
        <f>VLOOKUP(B137&amp;C137,'[1]점검현황(금월)'!$D$7:$AH$265,2,0)</f>
        <v>정 통 컴</v>
      </c>
    </row>
    <row r="138" spans="1:10">
      <c r="A138" s="44"/>
      <c r="B138" s="14" t="s">
        <v>73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25</v>
      </c>
      <c r="J138" s="11" t="str">
        <f>VLOOKUP(B138&amp;C138,'[1]점검현황(금월)'!$D$7:$AH$265,2,0)</f>
        <v>산업공학</v>
      </c>
    </row>
    <row r="139" spans="1:10">
      <c r="A139" s="44"/>
      <c r="B139" s="14" t="s">
        <v>73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25</v>
      </c>
      <c r="J139" s="11" t="str">
        <f>VLOOKUP(B139&amp;C139,'[1]점검현황(금월)'!$D$7:$AH$265,2,0)</f>
        <v>멀티미디어 (렉쳐댁자동녹화)</v>
      </c>
    </row>
    <row r="140" spans="1:10">
      <c r="A140" s="44"/>
      <c r="B140" s="14" t="s">
        <v>76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77</v>
      </c>
      <c r="J140" s="11" t="str">
        <f>VLOOKUP(B140&amp;C140,'[1]점검현황(금월)'!$D$7:$AH$265,2,0)</f>
        <v>정 통 컴</v>
      </c>
    </row>
    <row r="141" spans="1:10">
      <c r="A141" s="44"/>
      <c r="B141" s="14" t="s">
        <v>73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29</v>
      </c>
      <c r="J141" s="11" t="str">
        <f>VLOOKUP(B141&amp;C141,'[1]점검현황(금월)'!$D$7:$AH$265,2,0)</f>
        <v>정 통 컴</v>
      </c>
    </row>
    <row r="142" spans="1:10">
      <c r="A142" s="44"/>
      <c r="B142" s="14" t="s">
        <v>75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25</v>
      </c>
      <c r="J142" s="11" t="str">
        <f>VLOOKUP(B142&amp;C142,'[1]점검현황(금월)'!$D$7:$AH$265,2,0)</f>
        <v>정 통 컴</v>
      </c>
    </row>
    <row r="143" spans="1:10">
      <c r="A143" s="44"/>
      <c r="B143" s="14" t="s">
        <v>73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29</v>
      </c>
      <c r="J143" s="11" t="str">
        <f>VLOOKUP(B143&amp;C143,'[1]점검현황(금월)'!$D$7:$AH$265,2,0)</f>
        <v>SW특성화 (렉쳐댁자동녹화)</v>
      </c>
    </row>
    <row r="144" spans="1:10">
      <c r="A144" s="44"/>
      <c r="B144" s="14" t="s">
        <v>76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25</v>
      </c>
      <c r="J144" s="11" t="str">
        <f>VLOOKUP(B144&amp;C144,'[1]점검현황(금월)'!$D$7:$AH$265,2,0)</f>
        <v>정통컴 (렉쳐댁자동녹화)</v>
      </c>
    </row>
    <row r="145" spans="1:10">
      <c r="A145" s="44"/>
      <c r="B145" s="14" t="s">
        <v>73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25</v>
      </c>
      <c r="J145" s="11" t="str">
        <f>VLOOKUP(B145&amp;C145,'[1]점검현황(금월)'!$D$7:$AH$265,2,0)</f>
        <v>사이버보안</v>
      </c>
    </row>
    <row r="146" spans="1:10">
      <c r="A146" s="44"/>
      <c r="B146" s="14" t="s">
        <v>73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25</v>
      </c>
      <c r="J146" s="11" t="str">
        <f>VLOOKUP(B146&amp;C146,'[1]점검현황(금월)'!$D$7:$AH$265,2,0)</f>
        <v>교통시스템</v>
      </c>
    </row>
    <row r="147" spans="1:10">
      <c r="A147" s="44"/>
      <c r="B147" s="14" t="s">
        <v>75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25</v>
      </c>
      <c r="J147" s="11" t="str">
        <f>VLOOKUP(B147&amp;C147,'[1]점검현황(금월)'!$D$7:$AH$265,2,0)</f>
        <v>수학과 LAB</v>
      </c>
    </row>
    <row r="148" spans="1:10">
      <c r="A148" s="44"/>
      <c r="B148" s="14" t="s">
        <v>73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25</v>
      </c>
      <c r="J148" s="11" t="str">
        <f>VLOOKUP(B148&amp;C148,'[1]점검현황(금월)'!$D$7:$AH$265,2,0)</f>
        <v>수학과 LAB</v>
      </c>
    </row>
    <row r="149" spans="1:10">
      <c r="A149" s="44"/>
      <c r="B149" s="14" t="s">
        <v>73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25</v>
      </c>
      <c r="J149" s="11" t="str">
        <f>VLOOKUP(B149&amp;C149,'[1]점검현황(금월)'!$D$7:$AH$265,2,0)</f>
        <v>대학원</v>
      </c>
    </row>
    <row r="150" spans="1:10">
      <c r="A150" s="44"/>
      <c r="B150" s="14" t="s">
        <v>73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25</v>
      </c>
      <c r="J150" s="11" t="str">
        <f>VLOOKUP(B150&amp;C150,'[1]점검현황(금월)'!$D$7:$AH$265,2,0)</f>
        <v>대학원(ZOOM자동녹화)</v>
      </c>
    </row>
    <row r="151" spans="1:10">
      <c r="A151" s="44"/>
      <c r="B151" s="14" t="s">
        <v>73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25</v>
      </c>
      <c r="J151" s="11" t="str">
        <f>VLOOKUP(B151&amp;C151,'[1]점검현황(금월)'!$D$7:$AH$265,2,0)</f>
        <v>대학원</v>
      </c>
    </row>
    <row r="152" spans="1:10">
      <c r="A152" s="44"/>
      <c r="B152" s="14" t="s">
        <v>73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25</v>
      </c>
      <c r="J152" s="11" t="str">
        <f>VLOOKUP(B152&amp;C152,'[1]점검현황(금월)'!$D$7:$AH$265,2,0)</f>
        <v>건설교통 (CAD실)</v>
      </c>
    </row>
    <row r="153" spans="1:10">
      <c r="A153" s="44"/>
      <c r="B153" s="14" t="s">
        <v>73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30</v>
      </c>
      <c r="J153" s="11" t="str">
        <f>VLOOKUP(B153&amp;C153,'[1]점검현황(금월)'!$D$7:$AH$265,2,0)</f>
        <v>토목공학 (CAD실)</v>
      </c>
    </row>
    <row r="154" spans="1:10">
      <c r="A154" s="44"/>
      <c r="B154" s="16" t="s">
        <v>75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25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48" t="s">
        <v>78</v>
      </c>
      <c r="B155" s="16" t="s">
        <v>79</v>
      </c>
      <c r="C155" s="10" t="s">
        <v>80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25</v>
      </c>
      <c r="J155" s="11" t="str">
        <f>VLOOKUP(B155&amp;C155,'[1]점검현황(금월)'!$D$7:$AH$265,2,0)</f>
        <v>미디어 (ZOOM자동녹화)</v>
      </c>
    </row>
    <row r="156" spans="1:10">
      <c r="A156" s="49"/>
      <c r="B156" s="16" t="s">
        <v>79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25</v>
      </c>
      <c r="J156" s="11" t="str">
        <f>VLOOKUP(B156&amp;C156,'[1]점검현황(금월)'!$D$7:$AH$265,2,0)</f>
        <v>데이터사이언스(렉쳐댁자동녹화)</v>
      </c>
    </row>
    <row r="157" spans="1:10">
      <c r="A157" s="49"/>
      <c r="B157" s="16" t="s">
        <v>81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82</v>
      </c>
      <c r="J157" s="11" t="str">
        <f>VLOOKUP(B157&amp;C157,'[1]점검현황(금월)'!$D$7:$AH$265,2,0)</f>
        <v>평생교육원</v>
      </c>
    </row>
    <row r="158" spans="1:10">
      <c r="A158" s="49"/>
      <c r="B158" s="16" t="s">
        <v>79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29</v>
      </c>
      <c r="J158" s="11" t="str">
        <f>VLOOKUP(B158&amp;C158,'[1]점검현황(금월)'!$D$7:$AH$265,2,0)</f>
        <v>평생교육원</v>
      </c>
    </row>
    <row r="159" spans="1:10">
      <c r="A159" s="49"/>
      <c r="B159" s="16" t="s">
        <v>79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25</v>
      </c>
      <c r="J159" s="11" t="str">
        <f>VLOOKUP(B159&amp;C159,'[1]점검현황(금월)'!$D$7:$AH$265,2,0)</f>
        <v>평생교육원</v>
      </c>
    </row>
    <row r="160" spans="1:10">
      <c r="A160" s="49"/>
      <c r="B160" s="16" t="s">
        <v>83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25</v>
      </c>
      <c r="J160" s="11" t="str">
        <f>VLOOKUP(B160&amp;C160,'[1]점검현황(금월)'!$D$7:$AH$265,2,0)</f>
        <v>평생교육원</v>
      </c>
    </row>
    <row r="161" spans="1:10">
      <c r="A161" s="49"/>
      <c r="B161" s="16" t="s">
        <v>84</v>
      </c>
      <c r="C161" s="10">
        <v>204</v>
      </c>
      <c r="D161" s="11" t="s">
        <v>85</v>
      </c>
      <c r="E161" s="11" t="s">
        <v>86</v>
      </c>
      <c r="F161" s="11" t="s">
        <v>87</v>
      </c>
      <c r="G161" s="11" t="s">
        <v>88</v>
      </c>
      <c r="H161" s="11" t="s">
        <v>89</v>
      </c>
      <c r="I161" s="12" t="s">
        <v>25</v>
      </c>
      <c r="J161" s="11" t="s">
        <v>90</v>
      </c>
    </row>
    <row r="162" spans="1:10">
      <c r="A162" s="49"/>
      <c r="B162" s="16" t="s">
        <v>83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25</v>
      </c>
      <c r="J162" s="11" t="str">
        <f>VLOOKUP(B162&amp;C162,'[1]점검현황(금월)'!$D$7:$AH$265,2,0)</f>
        <v>미디어 (PC실)</v>
      </c>
    </row>
    <row r="163" spans="1:10">
      <c r="A163" s="49"/>
      <c r="B163" s="16" t="s">
        <v>83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25</v>
      </c>
      <c r="J163" s="11" t="str">
        <f>VLOOKUP(B163&amp;C163,'[1]점검현황(금월)'!$D$7:$AH$265,2,0)</f>
        <v>미디어 (PC실)</v>
      </c>
    </row>
    <row r="164" spans="1:10">
      <c r="A164" s="49"/>
      <c r="B164" s="16" t="s">
        <v>79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25</v>
      </c>
      <c r="J164" s="11" t="str">
        <f>VLOOKUP(B164&amp;C164,'[1]점검현황(금월)'!$D$7:$AH$265,2,0)</f>
        <v>미디어 (PC실)</v>
      </c>
    </row>
    <row r="165" spans="1:10">
      <c r="A165" s="49"/>
      <c r="B165" s="16" t="s">
        <v>91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25</v>
      </c>
      <c r="J165" s="11" t="str">
        <f>VLOOKUP(B165&amp;C165,'[1]점검현황(금월)'!$D$7:$AH$265,2,0)</f>
        <v>미디어 (PC실)</v>
      </c>
    </row>
    <row r="166" spans="1:10">
      <c r="A166" s="49"/>
      <c r="B166" s="16" t="s">
        <v>79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25</v>
      </c>
      <c r="J166" s="11" t="str">
        <f>VLOOKUP(B166&amp;C166,'[1]점검현황(금월)'!$D$7:$AH$265,2,0)</f>
        <v>미디어 (ZOOM자동녹화)</v>
      </c>
    </row>
    <row r="167" spans="1:10">
      <c r="A167" s="49"/>
      <c r="B167" s="16" t="s">
        <v>79</v>
      </c>
      <c r="C167" s="10" t="s">
        <v>92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25</v>
      </c>
      <c r="J167" s="11" t="str">
        <f>VLOOKUP(B167&amp;C167,'[1]점검현황(금월)'!$D$7:$AH$265,2,0)</f>
        <v>미디어</v>
      </c>
    </row>
    <row r="168" spans="1:10">
      <c r="A168" s="49"/>
      <c r="B168" s="16" t="s">
        <v>83</v>
      </c>
      <c r="C168" s="10">
        <v>504</v>
      </c>
      <c r="D168" s="34" t="s">
        <v>93</v>
      </c>
      <c r="E168" s="35"/>
      <c r="F168" s="35"/>
      <c r="G168" s="35"/>
      <c r="H168" s="35"/>
      <c r="I168" s="36"/>
      <c r="J168" s="11" t="str">
        <f>VLOOKUP(B168&amp;C168,'[1]점검현황(금월)'!$D$7:$AH$265,2,0)</f>
        <v>대학원지식정보안학과</v>
      </c>
    </row>
    <row r="169" spans="1:10">
      <c r="A169" s="49"/>
      <c r="B169" s="16" t="s">
        <v>83</v>
      </c>
      <c r="C169" s="10">
        <v>505</v>
      </c>
      <c r="D169" s="34" t="s">
        <v>94</v>
      </c>
      <c r="E169" s="35"/>
      <c r="F169" s="35"/>
      <c r="G169" s="35"/>
      <c r="H169" s="35"/>
      <c r="I169" s="36"/>
      <c r="J169" s="11" t="str">
        <f>VLOOKUP(B169&amp;C169,'[1]점검현황(금월)'!$D$7:$AH$265,2,0)</f>
        <v>대학원지식정보안학과</v>
      </c>
    </row>
    <row r="170" spans="1:10">
      <c r="A170" s="49"/>
      <c r="B170" s="16" t="s">
        <v>79</v>
      </c>
      <c r="C170" s="10">
        <v>811</v>
      </c>
      <c r="D170" s="34" t="s">
        <v>94</v>
      </c>
      <c r="E170" s="35"/>
      <c r="F170" s="35"/>
      <c r="G170" s="35"/>
      <c r="H170" s="35"/>
      <c r="I170" s="36"/>
      <c r="J170" s="11" t="str">
        <f>VLOOKUP(B170&amp;C170,'[1]점검현황(금월)'!$D$7:$AH$265,2,0)</f>
        <v>전공 - 건축</v>
      </c>
    </row>
    <row r="171" spans="1:10">
      <c r="A171" s="49"/>
      <c r="B171" s="16" t="s">
        <v>83</v>
      </c>
      <c r="C171" s="10">
        <v>814</v>
      </c>
      <c r="D171" s="34" t="s">
        <v>94</v>
      </c>
      <c r="E171" s="35"/>
      <c r="F171" s="35"/>
      <c r="G171" s="35"/>
      <c r="H171" s="35"/>
      <c r="I171" s="36"/>
      <c r="J171" s="11" t="str">
        <f>VLOOKUP(B171&amp;C171,'[1]점검현황(금월)'!$D$7:$AH$265,2,0)</f>
        <v>전공 - 건축</v>
      </c>
    </row>
    <row r="172" spans="1:10">
      <c r="A172" s="49"/>
      <c r="B172" s="16" t="s">
        <v>79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25</v>
      </c>
      <c r="J172" s="11" t="str">
        <f>VLOOKUP(B172&amp;C172,'[1]점검현황(금월)'!$D$7:$AH$265,2,0)</f>
        <v>전공 - 건축(ZOOM자동녹화)</v>
      </c>
    </row>
    <row r="173" spans="1:10">
      <c r="A173" s="50"/>
      <c r="B173" s="16" t="s">
        <v>79</v>
      </c>
      <c r="C173" s="10">
        <v>827</v>
      </c>
      <c r="D173" s="34" t="s">
        <v>95</v>
      </c>
      <c r="E173" s="35"/>
      <c r="F173" s="35"/>
      <c r="G173" s="35"/>
      <c r="H173" s="35"/>
      <c r="I173" s="36"/>
      <c r="J173" s="11" t="str">
        <f>VLOOKUP(B173&amp;C173,'[1]점검현황(금월)'!$D$7:$AH$265,2,0)</f>
        <v>전공 - 건축(ZOOM자동녹화)</v>
      </c>
    </row>
    <row r="174" spans="1:10">
      <c r="A174" s="41" t="s">
        <v>96</v>
      </c>
      <c r="B174" s="17" t="s">
        <v>97</v>
      </c>
      <c r="C174" s="10" t="s">
        <v>98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51</v>
      </c>
      <c r="J174" s="11" t="str">
        <f>VLOOKUP(B174&amp;C174,'[1]점검현황(금월)'!$D$7:$AH$265,2,0)</f>
        <v>멀티미디어</v>
      </c>
    </row>
    <row r="175" spans="1:10">
      <c r="A175" s="41"/>
      <c r="B175" s="17" t="s">
        <v>99</v>
      </c>
      <c r="C175" s="10" t="s">
        <v>100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101</v>
      </c>
      <c r="J175" s="11" t="str">
        <f>VLOOKUP(B175&amp;C175,'[1]점검현황(금월)'!$D$7:$AH$265,2,0)</f>
        <v>멀티미디어</v>
      </c>
    </row>
    <row r="176" spans="1:10">
      <c r="A176" s="42" t="s">
        <v>102</v>
      </c>
      <c r="B176" s="17" t="s">
        <v>103</v>
      </c>
      <c r="C176" s="10">
        <v>101</v>
      </c>
      <c r="D176" s="11" t="str">
        <f>VLOOKUP(B176&amp;C176,'[1]점검현황(금월)'!$D$7:$AH$265,10,0)</f>
        <v>DB-Z200</v>
      </c>
      <c r="E176" s="11" t="str">
        <f>VLOOKUP(B176&amp;C176,'[1]점검현황(금월)'!$D$7:$AH$265,11,0)</f>
        <v>I5-760</v>
      </c>
      <c r="F176" s="11" t="str">
        <f>VLOOKUP(B176&amp;C176,'[1]점검현황(금월)'!$D$7:$AH$265,12,0)</f>
        <v>DDR3 4G</v>
      </c>
      <c r="G176" s="11" t="str">
        <f>VLOOKUP(B176&amp;C176,'[1]점검현황(금월)'!$D$7:$AH$265,13,0)</f>
        <v>SATA II 500G</v>
      </c>
      <c r="H176" s="11" t="str">
        <f>VLOOKUP(B176&amp;C176,'[1]점검현황(금월)'!$D$7:$AH$265,17,0)</f>
        <v>EON10</v>
      </c>
      <c r="I176" s="12" t="s">
        <v>25</v>
      </c>
      <c r="J176" s="11" t="str">
        <f>VLOOKUP(B176&amp;C176,'[1]점검현황(금월)'!$D$7:$AH$265,2,0)</f>
        <v>멀티미디어</v>
      </c>
    </row>
    <row r="177" spans="1:10">
      <c r="A177" s="42"/>
      <c r="B177" s="17" t="s">
        <v>103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104</v>
      </c>
      <c r="J177" s="11" t="str">
        <f>VLOOKUP(B177&amp;C177,'[1]점검현황(금월)'!$D$7:$AH$265,2,0)</f>
        <v>에너지시스템학과</v>
      </c>
    </row>
    <row r="178" spans="1:10">
      <c r="A178" s="42"/>
      <c r="B178" s="17" t="s">
        <v>105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25</v>
      </c>
      <c r="J178" s="11" t="str">
        <f>VLOOKUP(B178&amp;C178,'[1]점검현황(금월)'!$D$7:$AH$265,2,0)</f>
        <v>에너지시스템학과</v>
      </c>
    </row>
    <row r="179" spans="1:10">
      <c r="A179" s="42"/>
      <c r="B179" s="17" t="s">
        <v>106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30</v>
      </c>
      <c r="J179" s="11" t="str">
        <f>VLOOKUP(B179&amp;C179,'[1]점검현황(금월)'!$D$7:$AH$265,2,0)</f>
        <v>융합시스템공학과</v>
      </c>
    </row>
    <row r="180" spans="1:10">
      <c r="A180" s="43"/>
      <c r="B180" s="17" t="s">
        <v>103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29</v>
      </c>
      <c r="J180" s="11" t="str">
        <f>VLOOKUP(B180&amp;C180,'[1]점검현황(금월)'!$D$7:$AH$265,2,0)</f>
        <v>멀티미디어 PC실</v>
      </c>
    </row>
    <row r="181" spans="1:10">
      <c r="A181" s="43"/>
      <c r="B181" s="17" t="s">
        <v>105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30</v>
      </c>
      <c r="J181" s="11" t="str">
        <f>VLOOKUP(B181&amp;C181,'[1]점검현황(금월)'!$D$7:$AH$265,2,0)</f>
        <v>멀티미디어 PC실</v>
      </c>
    </row>
    <row r="182" spans="1:10">
      <c r="A182" s="43"/>
      <c r="B182" s="17" t="s">
        <v>107</v>
      </c>
      <c r="C182" s="10">
        <v>511</v>
      </c>
      <c r="D182" s="34" t="s">
        <v>94</v>
      </c>
      <c r="E182" s="35"/>
      <c r="F182" s="35"/>
      <c r="G182" s="35"/>
      <c r="H182" s="35"/>
      <c r="I182" s="36"/>
      <c r="J182" s="11" t="str">
        <f>VLOOKUP(B182&amp;C182,'[1]점검현황(금월)'!$D$7:$AH$265,2,0)</f>
        <v>융합시스템공학과</v>
      </c>
    </row>
    <row r="183" spans="1:10">
      <c r="A183" s="44" t="s">
        <v>108</v>
      </c>
      <c r="B183" s="16" t="s">
        <v>108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25</v>
      </c>
      <c r="J183" s="11" t="str">
        <f>VLOOKUP(B183&amp;C183,'[1]점검현황(금월)'!$D$7:$AH$265,2,0)</f>
        <v>대강당</v>
      </c>
    </row>
    <row r="184" spans="1:10">
      <c r="A184" s="43"/>
      <c r="B184" s="16" t="s">
        <v>109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25</v>
      </c>
      <c r="J184" s="11" t="str">
        <f>VLOOKUP(B184&amp;C184,'[1]점검현황(금월)'!$D$7:$AH$265,2,0)</f>
        <v>멀티미디어 (자동녹화)</v>
      </c>
    </row>
    <row r="185" spans="1:10">
      <c r="A185" s="43"/>
      <c r="B185" s="16" t="s">
        <v>110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30</v>
      </c>
      <c r="J185" s="11" t="str">
        <f>VLOOKUP(B185&amp;C185,'[1]점검현황(금월)'!$D$7:$AH$265,2,0)</f>
        <v>멀티미디어 (자동녹화)</v>
      </c>
    </row>
    <row r="186" spans="1:10">
      <c r="A186" s="43"/>
      <c r="B186" s="16" t="s">
        <v>111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104</v>
      </c>
      <c r="J186" s="11" t="str">
        <f>VLOOKUP(B186&amp;C186,'[1]점검현황(금월)'!$D$7:$AH$265,2,0)</f>
        <v>멀티미디어 (자동녹화)</v>
      </c>
    </row>
    <row r="187" spans="1:10">
      <c r="A187" s="43"/>
      <c r="B187" s="16" t="s">
        <v>110</v>
      </c>
      <c r="C187" s="13" t="s">
        <v>112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30</v>
      </c>
      <c r="J187" s="11" t="str">
        <f>VLOOKUP(B187&amp;C187,'[1]점검현황(금월)'!$D$7:$AH$265,2,0)</f>
        <v>법전원</v>
      </c>
    </row>
    <row r="188" spans="1:10">
      <c r="A188" s="43"/>
      <c r="B188" s="16" t="s">
        <v>110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25</v>
      </c>
      <c r="J188" s="11" t="str">
        <f>VLOOKUP(B188&amp;C188,'[1]점검현황(금월)'!$D$7:$AH$265,2,0)</f>
        <v>법전원</v>
      </c>
    </row>
    <row r="189" spans="1:10">
      <c r="A189" s="43"/>
      <c r="B189" s="16" t="s">
        <v>110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25</v>
      </c>
      <c r="J189" s="11" t="str">
        <f>VLOOKUP(B189&amp;C189,'[1]점검현황(금월)'!$D$7:$AH$265,2,0)</f>
        <v>법전원</v>
      </c>
    </row>
    <row r="190" spans="1:10">
      <c r="A190" s="43"/>
      <c r="B190" s="16" t="s">
        <v>110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29</v>
      </c>
      <c r="J190" s="11" t="str">
        <f>VLOOKUP(B190&amp;C190,'[1]점검현황(금월)'!$D$7:$AH$265,2,0)</f>
        <v>법전원</v>
      </c>
    </row>
    <row r="191" spans="1:10">
      <c r="A191" s="43"/>
      <c r="B191" s="16" t="s">
        <v>111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25</v>
      </c>
      <c r="J191" s="11" t="str">
        <f>VLOOKUP(B191&amp;C191,'[1]점검현황(금월)'!$D$7:$AH$265,2,0)</f>
        <v>법전원</v>
      </c>
    </row>
    <row r="192" spans="1:10">
      <c r="A192" s="43"/>
      <c r="B192" s="16" t="s">
        <v>109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25</v>
      </c>
      <c r="J192" s="11" t="str">
        <f>VLOOKUP(B192&amp;C192,'[1]점검현황(금월)'!$D$7:$AH$265,2,0)</f>
        <v>법전원</v>
      </c>
    </row>
    <row r="193" spans="1:10">
      <c r="A193" s="43"/>
      <c r="B193" s="16" t="s">
        <v>110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30</v>
      </c>
      <c r="J193" s="11" t="str">
        <f>VLOOKUP(B193&amp;C193,'[1]점검현황(금월)'!$D$7:$AH$265,2,0)</f>
        <v>법전원</v>
      </c>
    </row>
    <row r="194" spans="1:10">
      <c r="A194" s="43"/>
      <c r="B194" s="16" t="s">
        <v>108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30</v>
      </c>
      <c r="J194" s="11" t="str">
        <f>VLOOKUP(B194&amp;C194,'[1]점검현황(금월)'!$D$7:$AH$265,2,0)</f>
        <v>멀티미디어 (ZOOM자동녹화)</v>
      </c>
    </row>
    <row r="195" spans="1:10">
      <c r="A195" s="43"/>
      <c r="B195" s="16" t="s">
        <v>111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25</v>
      </c>
      <c r="J195" s="11" t="str">
        <f>VLOOKUP(B195&amp;C195,'[1]점검현황(금월)'!$D$7:$AH$265,2,0)</f>
        <v>멀티미디어 (자동녹화)</v>
      </c>
    </row>
    <row r="196" spans="1:10">
      <c r="A196" s="43"/>
      <c r="B196" s="16" t="s">
        <v>111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113</v>
      </c>
      <c r="J196" s="11" t="str">
        <f>VLOOKUP(B196&amp;C196,'[1]점검현황(금월)'!$D$7:$AH$265,2,0)</f>
        <v>법전원</v>
      </c>
    </row>
    <row r="197" spans="1:10">
      <c r="A197" s="43"/>
      <c r="B197" s="16" t="s">
        <v>114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29</v>
      </c>
      <c r="J197" s="11" t="str">
        <f>VLOOKUP(B197&amp;C197,'[1]점검현황(금월)'!$D$7:$AH$265,2,0)</f>
        <v>법전원 (자동녹화)</v>
      </c>
    </row>
    <row r="198" spans="1:10">
      <c r="A198" s="43"/>
      <c r="B198" s="16" t="s">
        <v>108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30</v>
      </c>
      <c r="J198" s="11" t="str">
        <f>VLOOKUP(B198&amp;C198,'[1]점검현황(금월)'!$D$7:$AH$265,2,0)</f>
        <v>법전원 (자동녹화)</v>
      </c>
    </row>
    <row r="199" spans="1:10">
      <c r="A199" s="43"/>
      <c r="B199" s="16" t="s">
        <v>108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25</v>
      </c>
      <c r="J199" s="11" t="str">
        <f>VLOOKUP(B199&amp;C199,'[1]점검현황(금월)'!$D$7:$AH$265,2,0)</f>
        <v>멀티미디어 (자동녹화)</v>
      </c>
    </row>
    <row r="200" spans="1:10">
      <c r="A200" s="43"/>
      <c r="B200" s="16" t="s">
        <v>108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82</v>
      </c>
      <c r="J200" s="11" t="str">
        <f>VLOOKUP(B200&amp;C200,'[1]점검현황(금월)'!$D$7:$AH$265,2,0)</f>
        <v>멀티미디어</v>
      </c>
    </row>
    <row r="201" spans="1:10">
      <c r="A201" s="43"/>
      <c r="B201" s="16" t="s">
        <v>110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25</v>
      </c>
      <c r="J201" s="11" t="str">
        <f>VLOOKUP(B201&amp;C201,'[1]점검현황(금월)'!$D$7:$AH$265,2,0)</f>
        <v>법전원 세미나실</v>
      </c>
    </row>
    <row r="202" spans="1:10">
      <c r="A202" s="43"/>
      <c r="B202" s="16" t="s">
        <v>108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113</v>
      </c>
      <c r="J202" s="11" t="str">
        <f>VLOOKUP(B202&amp;C202,'[1]점검현황(금월)'!$D$7:$AH$265,2,0)</f>
        <v>법전원(모의법정)</v>
      </c>
    </row>
    <row r="203" spans="1:10">
      <c r="A203" s="43"/>
      <c r="B203" s="16" t="s">
        <v>108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29</v>
      </c>
      <c r="J203" s="11" t="str">
        <f>VLOOKUP(B203&amp;C203,'[1]점검현황(금월)'!$D$7:$AH$265,2,0)</f>
        <v>문화콘텐츠학과(자동녹화)</v>
      </c>
    </row>
    <row r="204" spans="1:10">
      <c r="A204" s="43"/>
      <c r="B204" s="16" t="s">
        <v>108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30</v>
      </c>
      <c r="J204" s="11" t="str">
        <f>VLOOKUP(B204&amp;C204,'[1]점검현황(금월)'!$D$7:$AH$265,2,0)</f>
        <v>약학대학(ZOOM자동녹화)</v>
      </c>
    </row>
    <row r="205" spans="1:10">
      <c r="A205" s="43"/>
      <c r="B205" s="16" t="s">
        <v>111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25</v>
      </c>
      <c r="J205" s="11" t="str">
        <f>VLOOKUP(B205&amp;C205,'[1]점검현황(금월)'!$D$7:$AH$265,2,0)</f>
        <v>교육대학원</v>
      </c>
    </row>
    <row r="206" spans="1:10">
      <c r="A206" s="43"/>
      <c r="B206" s="16" t="s">
        <v>108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30</v>
      </c>
      <c r="J206" s="11" t="str">
        <f>VLOOKUP(B206&amp;C206,'[1]점검현황(금월)'!$D$7:$AH$265,2,0)</f>
        <v>교육대학원 (ZOOM자동녹화)</v>
      </c>
    </row>
    <row r="207" spans="1:10">
      <c r="A207" s="43"/>
      <c r="B207" s="16" t="s">
        <v>108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25</v>
      </c>
      <c r="J207" s="11" t="str">
        <f>VLOOKUP(B207&amp;C207,'[1]점검현황(금월)'!$D$7:$AH$265,2,0)</f>
        <v>교육대학원 (ZOOM자동녹화)</v>
      </c>
    </row>
    <row r="208" spans="1:10">
      <c r="A208" s="43"/>
      <c r="B208" s="16" t="s">
        <v>108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25</v>
      </c>
      <c r="J208" s="11" t="str">
        <f>VLOOKUP(B208&amp;C208,'[1]점검현황(금월)'!$D$7:$AH$265,2,0)</f>
        <v>교육대학원(자동녹화)</v>
      </c>
    </row>
    <row r="209" spans="1:10">
      <c r="A209" s="43"/>
      <c r="B209" s="16" t="s">
        <v>108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46</v>
      </c>
      <c r="J209" s="11" t="str">
        <f>VLOOKUP(B209&amp;C209,'[1]점검현황(금월)'!$D$7:$AH$265,2,0)</f>
        <v>교육대학원 (ZOOM자동녹화)</v>
      </c>
    </row>
    <row r="210" spans="1:10">
      <c r="A210" s="43"/>
      <c r="B210" s="16" t="s">
        <v>108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25</v>
      </c>
      <c r="J210" s="11" t="str">
        <f>VLOOKUP(B210&amp;C210,'[1]점검현황(금월)'!$D$7:$AH$265,2,0)</f>
        <v>교육대학원 (자동녹화)</v>
      </c>
    </row>
    <row r="211" spans="1:10">
      <c r="A211" s="43"/>
      <c r="B211" s="16" t="s">
        <v>108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25</v>
      </c>
      <c r="J211" s="11" t="str">
        <f>VLOOKUP(B211&amp;C211,'[1]점검현황(금월)'!$D$7:$AH$265,2,0)</f>
        <v xml:space="preserve">교육대학원 </v>
      </c>
    </row>
    <row r="212" spans="1:10">
      <c r="A212" s="43"/>
      <c r="B212" s="16" t="s">
        <v>110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25</v>
      </c>
      <c r="J212" s="11" t="str">
        <f>VLOOKUP(B212&amp;C212,'[1]점검현황(금월)'!$D$7:$AH$265,2,0)</f>
        <v xml:space="preserve">교육대학원 </v>
      </c>
    </row>
    <row r="213" spans="1:10">
      <c r="A213" s="43"/>
      <c r="B213" s="16" t="s">
        <v>115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116</v>
      </c>
      <c r="J213" s="11" t="str">
        <f>VLOOKUP(B213&amp;C213,'[1]점검현황(금월)'!$D$7:$AH$265,2,0)</f>
        <v xml:space="preserve">교육대학원 </v>
      </c>
    </row>
    <row r="214" spans="1:10">
      <c r="A214" s="43"/>
      <c r="B214" s="16" t="s">
        <v>110</v>
      </c>
      <c r="C214" s="10" t="s">
        <v>117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82</v>
      </c>
      <c r="J214" s="11" t="str">
        <f>VLOOKUP(B214&amp;C214,'[1]점검현황(금월)'!$D$7:$AH$265,2,0)</f>
        <v xml:space="preserve">교육대학원 </v>
      </c>
    </row>
    <row r="215" spans="1:10">
      <c r="A215" s="43"/>
      <c r="B215" s="16" t="s">
        <v>108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29</v>
      </c>
      <c r="J215" s="11" t="str">
        <f>VLOOKUP(B215&amp;C215,'[1]점검현황(금월)'!$D$7:$AH$265,2,0)</f>
        <v>교육대학원 (자동녹화)</v>
      </c>
    </row>
    <row r="216" spans="1:10">
      <c r="A216" s="43"/>
      <c r="B216" s="16" t="s">
        <v>111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30</v>
      </c>
      <c r="J216" s="11" t="str">
        <f>VLOOKUP(B216&amp;C216,'[1]점검현황(금월)'!$D$7:$AH$265,2,0)</f>
        <v xml:space="preserve">교육대학원 </v>
      </c>
    </row>
    <row r="217" spans="1:10">
      <c r="A217" s="43"/>
      <c r="B217" s="16" t="s">
        <v>110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25</v>
      </c>
      <c r="J217" s="11" t="str">
        <f>VLOOKUP(B217&amp;C217,'[1]점검현황(금월)'!$D$7:$AH$265,2,0)</f>
        <v xml:space="preserve">교육대학원 </v>
      </c>
    </row>
    <row r="218" spans="1:10">
      <c r="A218" s="43"/>
      <c r="B218" s="16" t="s">
        <v>108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46</v>
      </c>
      <c r="J218" s="11" t="str">
        <f>VLOOKUP(B218&amp;C218,'[1]점검현황(금월)'!$D$7:$AH$265,2,0)</f>
        <v xml:space="preserve">교육대학원 </v>
      </c>
    </row>
    <row r="219" spans="1:10">
      <c r="A219" s="43"/>
      <c r="B219" s="16" t="s">
        <v>108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25</v>
      </c>
      <c r="J219" s="11" t="str">
        <f>VLOOKUP(B219&amp;C219,'[1]점검현황(금월)'!$D$7:$AH$265,2,0)</f>
        <v>교육대학원 (자동녹화)</v>
      </c>
    </row>
    <row r="220" spans="1:10">
      <c r="A220" s="43"/>
      <c r="B220" s="16" t="s">
        <v>111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25</v>
      </c>
      <c r="J220" s="11" t="str">
        <f>VLOOKUP(B220&amp;C220,'[1]점검현황(금월)'!$D$7:$AH$265,2,0)</f>
        <v>교육대학원 (자동녹화)</v>
      </c>
    </row>
    <row r="221" spans="1:10">
      <c r="A221" s="43"/>
      <c r="B221" s="16" t="s">
        <v>108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29</v>
      </c>
      <c r="J221" s="11" t="str">
        <f>VLOOKUP(B221&amp;C221,'[1]점검현황(금월)'!$D$7:$AH$265,2,0)</f>
        <v xml:space="preserve">교육대학원 </v>
      </c>
    </row>
    <row r="222" spans="1:10">
      <c r="A222" s="43"/>
      <c r="B222" s="16" t="s">
        <v>108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25</v>
      </c>
      <c r="J222" s="11" t="str">
        <f>VLOOKUP(B222&amp;C222,'[1]점검현황(금월)'!$D$7:$AH$265,2,0)</f>
        <v>공공정책대학원</v>
      </c>
    </row>
    <row r="223" spans="1:10">
      <c r="A223" s="43"/>
      <c r="B223" s="16" t="s">
        <v>118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25</v>
      </c>
      <c r="J223" s="11" t="str">
        <f>VLOOKUP(B223&amp;C223,'[1]점검현황(금월)'!$D$7:$AH$265,2,0)</f>
        <v>공공정책대학원 (자동녹화)</v>
      </c>
    </row>
    <row r="224" spans="1:10">
      <c r="A224" s="43"/>
      <c r="B224" s="16" t="s">
        <v>118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29</v>
      </c>
      <c r="J224" s="11" t="str">
        <f>VLOOKUP(B224&amp;C224,'[1]점검현황(금월)'!$D$7:$AH$265,2,0)</f>
        <v>공공정책대학원</v>
      </c>
    </row>
    <row r="225" spans="1:10">
      <c r="A225" s="43"/>
      <c r="B225" s="16" t="s">
        <v>108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25</v>
      </c>
      <c r="J225" s="11" t="str">
        <f>VLOOKUP(B225&amp;C225,'[1]점검현황(금월)'!$D$7:$AH$265,2,0)</f>
        <v>공공정책대학원</v>
      </c>
    </row>
    <row r="226" spans="1:10">
      <c r="A226" s="43"/>
      <c r="B226" s="16" t="s">
        <v>108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25</v>
      </c>
      <c r="J226" s="11" t="str">
        <f>VLOOKUP(B226&amp;C226,'[1]점검현황(금월)'!$D$7:$AH$265,2,0)</f>
        <v>공공정책대학원</v>
      </c>
    </row>
    <row r="227" spans="1:10">
      <c r="A227" s="43"/>
      <c r="B227" s="16" t="s">
        <v>118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25</v>
      </c>
      <c r="J227" s="11" t="str">
        <f>VLOOKUP(B227&amp;C227,'[1]점검현황(금월)'!$D$7:$AH$265,2,0)</f>
        <v>공공정책대학원</v>
      </c>
    </row>
    <row r="228" spans="1:10">
      <c r="A228" s="43"/>
      <c r="B228" s="16" t="s">
        <v>111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25</v>
      </c>
      <c r="J228" s="11" t="str">
        <f>VLOOKUP(B228&amp;C228,'[1]점검현황(금월)'!$D$7:$AH$265,2,0)</f>
        <v>공공정책대학원</v>
      </c>
    </row>
    <row r="229" spans="1:10">
      <c r="A229" s="43"/>
      <c r="B229" s="16" t="s">
        <v>108</v>
      </c>
      <c r="C229" s="10">
        <v>1101</v>
      </c>
      <c r="D229" s="34" t="s">
        <v>94</v>
      </c>
      <c r="E229" s="35"/>
      <c r="F229" s="35"/>
      <c r="G229" s="36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5" t="s">
        <v>119</v>
      </c>
      <c r="B230" s="18" t="s">
        <v>119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25</v>
      </c>
      <c r="J230" s="11" t="str">
        <f>VLOOKUP(B230&amp;C230,'[1]점검현황(금월)'!$D$7:$AH$265,2,0)</f>
        <v>약학대 (ZOOM자동녹화)</v>
      </c>
    </row>
    <row r="231" spans="1:10">
      <c r="A231" s="46"/>
      <c r="B231" s="18" t="s">
        <v>120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25</v>
      </c>
      <c r="J231" s="11" t="str">
        <f>VLOOKUP(B231&amp;C231,'[1]점검현황(금월)'!$D$7:$AH$265,2,0)</f>
        <v>약학대 (ZOOM자동녹화)</v>
      </c>
    </row>
    <row r="232" spans="1:10">
      <c r="A232" s="46"/>
      <c r="B232" s="18" t="s">
        <v>120</v>
      </c>
      <c r="C232" s="10" t="s">
        <v>121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25</v>
      </c>
      <c r="J232" s="11" t="str">
        <f>VLOOKUP(B232&amp;C232,'[1]점검현황(금월)'!$D$7:$AH$265,2,0)</f>
        <v>약학대</v>
      </c>
    </row>
    <row r="233" spans="1:10">
      <c r="A233" s="46"/>
      <c r="B233" s="18" t="s">
        <v>120</v>
      </c>
      <c r="C233" s="10" t="s">
        <v>122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25</v>
      </c>
      <c r="J233" s="11" t="str">
        <f>VLOOKUP(B233&amp;C233,'[1]점검현황(금월)'!$D$7:$AH$265,2,0)</f>
        <v>약학대</v>
      </c>
    </row>
    <row r="234" spans="1:10">
      <c r="A234" s="47"/>
      <c r="B234" s="18" t="s">
        <v>120</v>
      </c>
      <c r="C234" s="10">
        <v>215</v>
      </c>
      <c r="D234" s="11" t="s">
        <v>123</v>
      </c>
      <c r="E234" s="11" t="s">
        <v>124</v>
      </c>
      <c r="F234" s="11" t="s">
        <v>125</v>
      </c>
      <c r="G234" s="11" t="s">
        <v>126</v>
      </c>
      <c r="H234" s="11" t="s">
        <v>94</v>
      </c>
      <c r="I234" s="12" t="s">
        <v>25</v>
      </c>
      <c r="J234" s="11" t="s">
        <v>127</v>
      </c>
    </row>
    <row r="235" spans="1:10">
      <c r="A235" s="32" t="s">
        <v>128</v>
      </c>
      <c r="B235" s="19" t="s">
        <v>128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30</v>
      </c>
      <c r="J235" s="11" t="str">
        <f>VLOOKUP(B235&amp;C235,'[1]점검현황(금월)'!$D$7:$AH$265,2,0)</f>
        <v>소강당(ZOOM자동녹화)</v>
      </c>
    </row>
    <row r="236" spans="1:10">
      <c r="A236" s="33"/>
      <c r="B236" s="19" t="s">
        <v>129</v>
      </c>
      <c r="C236" s="10">
        <v>201</v>
      </c>
      <c r="D236" s="34" t="s">
        <v>94</v>
      </c>
      <c r="E236" s="35"/>
      <c r="F236" s="35"/>
      <c r="G236" s="36"/>
      <c r="H236" s="11" t="s">
        <v>130</v>
      </c>
      <c r="I236" s="11" t="s">
        <v>93</v>
      </c>
      <c r="J236" s="11" t="str">
        <f>VLOOKUP(B236&amp;C236,'[1]점검현황(금월)'!$D$7:$AH$265,2,0)</f>
        <v>세미나실</v>
      </c>
    </row>
    <row r="237" spans="1:10">
      <c r="A237" s="37" t="s">
        <v>131</v>
      </c>
      <c r="B237" s="10" t="s">
        <v>132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46</v>
      </c>
      <c r="J237" s="11" t="str">
        <f>VLOOKUP(B237&amp;C237,'[1]점검현황(금월)'!$D$7:$AH$265,2,0)</f>
        <v>정 통 컴</v>
      </c>
    </row>
    <row r="238" spans="1:10">
      <c r="A238" s="37"/>
      <c r="B238" s="10" t="s">
        <v>131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25</v>
      </c>
      <c r="J238" s="11" t="str">
        <f>VLOOKUP(B238&amp;C238,'[1]점검현황(금월)'!$D$7:$AH$265,2,0)</f>
        <v>산업공학</v>
      </c>
    </row>
    <row r="239" spans="1:10">
      <c r="A239" s="37"/>
      <c r="B239" s="10" t="s">
        <v>133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30</v>
      </c>
      <c r="J239" s="11" t="str">
        <f>VLOOKUP(B239&amp;C239,'[1]점검현황(금월)'!$D$7:$AH$265,2,0)</f>
        <v>환경공학</v>
      </c>
    </row>
    <row r="240" spans="1:10">
      <c r="A240" s="37" t="s">
        <v>134</v>
      </c>
      <c r="B240" s="20" t="s">
        <v>135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25</v>
      </c>
      <c r="J240" s="11" t="str">
        <f>VLOOKUP(B240&amp;C240,'[1]점검현황(금월)'!$D$7:$AH$265,2,0)</f>
        <v>PC실</v>
      </c>
    </row>
    <row r="241" spans="1:10">
      <c r="A241" s="37"/>
      <c r="B241" s="20" t="s">
        <v>136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25</v>
      </c>
      <c r="J241" s="11" t="str">
        <f>VLOOKUP(B241&amp;C241,'[1]점검현황(금월)'!$D$7:$AH$265,2,0)</f>
        <v>실험실</v>
      </c>
    </row>
    <row r="242" spans="1:10">
      <c r="A242" s="37"/>
      <c r="B242" s="20" t="s">
        <v>136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25</v>
      </c>
      <c r="J242" s="11" t="str">
        <f>VLOOKUP(B242&amp;C242,'[1]점검현황(금월)'!$D$7:$AH$265,2,0)</f>
        <v>실험실</v>
      </c>
    </row>
    <row r="243" spans="1:10" ht="16.5" customHeight="1">
      <c r="A243" s="37" t="s">
        <v>137</v>
      </c>
      <c r="B243" s="20" t="s">
        <v>138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30</v>
      </c>
      <c r="J243" s="10" t="str">
        <f>VLOOKUP(B243&amp;C243,'[1]점검현황(금월)'!$D$7:$AH$265,2,0)</f>
        <v>국제협력팀</v>
      </c>
    </row>
    <row r="244" spans="1:10">
      <c r="A244" s="37"/>
      <c r="B244" s="20" t="s">
        <v>139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25</v>
      </c>
      <c r="J244" s="10" t="str">
        <f>VLOOKUP(B244&amp;C244,'[1]점검현황(금월)'!$D$7:$AH$265,2,0)</f>
        <v>국제협력팀</v>
      </c>
    </row>
    <row r="245" spans="1:10">
      <c r="A245" s="37"/>
      <c r="B245" s="20" t="s">
        <v>137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25</v>
      </c>
      <c r="J245" s="10" t="str">
        <f>VLOOKUP(B245&amp;C245,'[1]점검현황(금월)'!$D$7:$AH$265,2,0)</f>
        <v>국제협력팀</v>
      </c>
    </row>
    <row r="246" spans="1:10">
      <c r="A246" s="37"/>
      <c r="B246" s="20" t="s">
        <v>137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25</v>
      </c>
      <c r="J246" s="10" t="str">
        <f>VLOOKUP(B246&amp;C246,'[1]점검현황(금월)'!$D$7:$AH$265,2,0)</f>
        <v>국제협력팀</v>
      </c>
    </row>
    <row r="247" spans="1:10">
      <c r="A247" s="37"/>
      <c r="B247" s="20" t="s">
        <v>137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25</v>
      </c>
      <c r="J247" s="10" t="str">
        <f>VLOOKUP(B247&amp;C247,'[1]점검현황(금월)'!$D$7:$AH$265,2,0)</f>
        <v>국제협력팀</v>
      </c>
    </row>
    <row r="248" spans="1:10">
      <c r="A248" s="37"/>
      <c r="B248" s="20" t="s">
        <v>137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29</v>
      </c>
      <c r="J248" s="10" t="str">
        <f>VLOOKUP(B248&amp;C248,'[1]점검현황(금월)'!$D$7:$AH$265,2,0)</f>
        <v>국제협력팀</v>
      </c>
    </row>
    <row r="249" spans="1:10">
      <c r="A249" s="37"/>
      <c r="B249" s="20" t="s">
        <v>137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25</v>
      </c>
      <c r="J249" s="10" t="str">
        <f>VLOOKUP(B249&amp;C249,'[1]점검현황(금월)'!$D$7:$AH$265,2,0)</f>
        <v>국제협력팀</v>
      </c>
    </row>
    <row r="250" spans="1:10">
      <c r="A250" s="37"/>
      <c r="B250" s="20" t="s">
        <v>137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25</v>
      </c>
      <c r="J250" s="10" t="str">
        <f>VLOOKUP(B250&amp;C250,'[1]점검현황(금월)'!$D$7:$AH$265,2,0)</f>
        <v>국제협력팀</v>
      </c>
    </row>
    <row r="251" spans="1:10">
      <c r="A251" s="37"/>
      <c r="B251" s="20" t="s">
        <v>139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29</v>
      </c>
      <c r="J251" s="10" t="str">
        <f>VLOOKUP(B251&amp;C251,'[1]점검현황(금월)'!$D$7:$AH$265,2,0)</f>
        <v>국제협력팀</v>
      </c>
    </row>
    <row r="252" spans="1:10">
      <c r="A252" s="37"/>
      <c r="B252" s="20" t="s">
        <v>137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29</v>
      </c>
      <c r="J252" s="10" t="str">
        <f>VLOOKUP(B252&amp;C252,'[1]점검현황(금월)'!$D$7:$AH$265,2,0)</f>
        <v>국제협력팀</v>
      </c>
    </row>
    <row r="253" spans="1:10">
      <c r="A253" s="37"/>
      <c r="B253" s="20" t="s">
        <v>137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46</v>
      </c>
      <c r="J253" s="10" t="str">
        <f>VLOOKUP(B253&amp;C253,'[1]점검현황(금월)'!$D$7:$AH$265,2,0)</f>
        <v>국제협력팀</v>
      </c>
    </row>
    <row r="254" spans="1:10">
      <c r="A254" s="37"/>
      <c r="B254" s="20" t="s">
        <v>140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25</v>
      </c>
      <c r="J254" s="10" t="str">
        <f>VLOOKUP(B254&amp;C254,'[1]점검현황(금월)'!$D$7:$AH$265,2,0)</f>
        <v>국제협력팀(강사실)</v>
      </c>
    </row>
    <row r="255" spans="1:10">
      <c r="A255" s="37"/>
      <c r="B255" s="20" t="s">
        <v>138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113</v>
      </c>
      <c r="J255" s="10" t="str">
        <f>VLOOKUP(B255&amp;C255,'[1]점검현황(금월)'!$D$7:$AH$265,2,0)</f>
        <v>국제협력팀</v>
      </c>
    </row>
    <row r="256" spans="1:10">
      <c r="A256" s="37"/>
      <c r="B256" s="20" t="s">
        <v>137</v>
      </c>
      <c r="C256" s="23" t="s">
        <v>141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25</v>
      </c>
      <c r="J256" s="10" t="str">
        <f>VLOOKUP(B256&amp;C256,'[1]점검현황(금월)'!$D$7:$AH$265,2,0)</f>
        <v>국제협력팀</v>
      </c>
    </row>
    <row r="257" spans="1:10">
      <c r="A257" s="37"/>
      <c r="B257" s="20" t="s">
        <v>138</v>
      </c>
      <c r="C257" s="23" t="s">
        <v>142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29</v>
      </c>
      <c r="J257" s="10" t="str">
        <f>VLOOKUP(B257&amp;C257,'[1]점검현황(금월)'!$D$7:$AH$265,2,0)</f>
        <v>국제협력팀</v>
      </c>
    </row>
    <row r="258" spans="1:10">
      <c r="A258" s="37"/>
      <c r="B258" s="20" t="s">
        <v>139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29</v>
      </c>
      <c r="J258" s="10" t="str">
        <f>VLOOKUP(B258&amp;C258,'[1]점검현황(금월)'!$D$7:$AH$265,2,0)</f>
        <v>창업지원팀</v>
      </c>
    </row>
    <row r="259" spans="1:10">
      <c r="A259" s="37"/>
      <c r="B259" s="20" t="s">
        <v>137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30</v>
      </c>
      <c r="J259" s="10" t="str">
        <f>VLOOKUP(B259&amp;C259,'[1]점검현황(금월)'!$D$7:$AH$265,2,0)</f>
        <v>데이터사이언스</v>
      </c>
    </row>
    <row r="260" spans="1:10">
      <c r="A260" s="37"/>
      <c r="B260" s="20" t="s">
        <v>137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25</v>
      </c>
      <c r="J260" s="10" t="str">
        <f>VLOOKUP(B260&amp;C260,'[1]점검현황(금월)'!$D$7:$AH$265,2,0)</f>
        <v>기업지원센터</v>
      </c>
    </row>
    <row r="261" spans="1:10">
      <c r="A261" s="37"/>
      <c r="B261" s="20" t="s">
        <v>137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30</v>
      </c>
      <c r="J261" s="10" t="str">
        <f>VLOOKUP(B261&amp;C261,'[1]점검현황(금월)'!$D$7:$AH$265,2,0)</f>
        <v>기업지원센터</v>
      </c>
    </row>
    <row r="262" spans="1:10">
      <c r="A262" s="37"/>
      <c r="B262" s="20" t="s">
        <v>138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25</v>
      </c>
      <c r="J262" s="10" t="str">
        <f>VLOOKUP(B262&amp;C262,'[1]점검현황(금월)'!$D$7:$AH$265,2,0)</f>
        <v>기업지원센터</v>
      </c>
    </row>
    <row r="263" spans="1:10">
      <c r="A263" s="37"/>
      <c r="B263" s="20" t="s">
        <v>138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29</v>
      </c>
      <c r="J263" s="10" t="str">
        <f>VLOOKUP(B263&amp;C263,'[1]점검현황(금월)'!$D$7:$AH$265,2,0)</f>
        <v>기업지원센터</v>
      </c>
    </row>
    <row r="264" spans="1:10" ht="22.8">
      <c r="A264" s="24" t="s">
        <v>143</v>
      </c>
      <c r="B264" s="20" t="s">
        <v>143</v>
      </c>
      <c r="C264" s="21">
        <v>106</v>
      </c>
      <c r="D264" s="25" t="s">
        <v>144</v>
      </c>
      <c r="E264" s="25" t="s">
        <v>124</v>
      </c>
      <c r="F264" s="25" t="s">
        <v>125</v>
      </c>
      <c r="G264" s="25" t="s">
        <v>145</v>
      </c>
      <c r="H264" s="10" t="s">
        <v>146</v>
      </c>
      <c r="I264" s="22" t="s">
        <v>25</v>
      </c>
      <c r="J264" s="10" t="s">
        <v>147</v>
      </c>
    </row>
    <row r="265" spans="1:10">
      <c r="A265" s="38" t="s">
        <v>148</v>
      </c>
      <c r="B265" s="39"/>
      <c r="C265" s="39"/>
      <c r="D265" s="39"/>
      <c r="E265" s="39"/>
      <c r="F265" s="39"/>
      <c r="G265" s="39"/>
      <c r="H265" s="39"/>
      <c r="I265" s="39"/>
      <c r="J265" s="40"/>
    </row>
    <row r="266" spans="1:10">
      <c r="A266" s="26" t="s">
        <v>149</v>
      </c>
      <c r="B266" s="27"/>
      <c r="C266" s="27"/>
      <c r="D266" s="27"/>
      <c r="E266" s="27"/>
      <c r="F266" s="27"/>
      <c r="G266" s="27"/>
      <c r="H266" s="27"/>
      <c r="I266" s="27"/>
      <c r="J266" s="28"/>
    </row>
    <row r="267" spans="1:10">
      <c r="A267" s="29" t="s">
        <v>150</v>
      </c>
      <c r="B267" s="30"/>
      <c r="C267" s="30"/>
      <c r="D267" s="30"/>
      <c r="E267" s="30"/>
      <c r="F267" s="30"/>
      <c r="G267" s="30"/>
      <c r="H267" s="30"/>
      <c r="I267" s="30"/>
      <c r="J267" s="31"/>
    </row>
  </sheetData>
  <autoFilter ref="A3:J267">
    <filterColumn colId="4" showButton="0"/>
    <filterColumn colId="5" showButton="0"/>
  </autoFilter>
  <mergeCells count="35"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266:J266"/>
    <mergeCell ref="A267:J267"/>
    <mergeCell ref="A235:A236"/>
    <mergeCell ref="D236:G236"/>
    <mergeCell ref="A237:A239"/>
    <mergeCell ref="A240:A242"/>
    <mergeCell ref="A243:A263"/>
    <mergeCell ref="A265:J265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2021-03-31T09:50:03Z</dcterms:created>
  <dcterms:modified xsi:type="dcterms:W3CDTF">2021-04-01T00:01:46Z</dcterms:modified>
</cp:coreProperties>
</file>