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66ADABB7-5220-43FE-A6E9-DCEA37295550}" xr6:coauthVersionLast="47" xr6:coauthVersionMax="47" xr10:uidLastSave="{00000000-0000-0000-0000-000000000000}"/>
  <bookViews>
    <workbookView xWindow="-120" yWindow="-120" windowWidth="25440" windowHeight="15270" xr2:uid="{EA1B2BF8-3855-472E-8E2E-BA8F6BE49639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<sst xmlns="http://schemas.openxmlformats.org/spreadsheetml/2006/main" count="1037" uniqueCount="151">
  <si>
    <t>2024년 04월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</si>
  <si>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</si>
  <si>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</si>
  <si>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</si>
  <si>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</si>
  <si>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</si>
  <si>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</si>
  <si>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</si>
  <si>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</si>
  <si>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</si>
  <si>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</si>
  <si>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</si>
  <si>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</si>
  <si>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</si>
  <si>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</si>
  <si>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</si>
  <si>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</si>
  <si>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</si>
  <si>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</si>
  <si>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</si>
  <si>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</si>
  <si>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</si>
  <si>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</si>
  <si>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</si>
  <si>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</si>
  <si>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</si>
  <si>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</si>
  <si>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</si>
  <si>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</si>
  <si>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</si>
  <si>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</si>
  <si>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</si>
  <si>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</si>
  <si>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</si>
  <si>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</si>
  <si>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</si>
  <si>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</si>
  <si>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</si>
  <si>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</si>
  <si>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</si>
  <si>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</si>
  <si>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</si>
  <si>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</si>
  <si>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</si>
  <si>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</si>
  <si>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</si>
  <si>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</si>
  <si>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</si>
  <si>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</si>
  <si>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</si>
  <si>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</si>
  <si>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</si>
  <si>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</si>
  <si>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</si>
  <si>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</si>
  <si>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</si>
  <si>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</si>
  <si>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</si>
  <si>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</si>
  <si>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</si>
  <si>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</si>
  <si>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</si>
  <si>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</si>
  <si>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</si>
  <si>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</si>
  <si>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</si>
  <si>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</si>
  <si>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</si>
  <si>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</si>
  <si>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</si>
  <si>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</si>
  <si>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</si>
  <si>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</si>
  <si>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</si>
  <si>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</si>
  <si>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</si>
  <si>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</si>
  <si>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</si>
  <si>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X</t>
    <phoneticPr fontId="4" type="noConversion"/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</si>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</sst>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0D058505-D22B-40A7-B719-E4F0D47984D8}"/>
    <cellStyle name="표준 2" xfId="1" xr:uid="{3113E2A3-B280-4AD6-AA79-080E1C437691}"/>
    <cellStyle name="표준 4" xfId="2" xr:uid="{A229689E-D498-4C59-BD3A-DE1ED4BF9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1973</v>
          </cell>
          <cell r="AF7">
            <v>2108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3042</v>
          </cell>
          <cell r="AF8">
            <v>3244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184/184</v>
          </cell>
          <cell r="AF9" t="str">
            <v>203/203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3936</v>
          </cell>
          <cell r="AF10">
            <v>4128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1613</v>
          </cell>
          <cell r="AF11">
            <v>1693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861</v>
          </cell>
          <cell r="AF12">
            <v>955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917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425</v>
          </cell>
          <cell r="AA14">
            <v>0.71527777777777779</v>
          </cell>
          <cell r="AB14">
            <v>45238</v>
          </cell>
          <cell r="AC14" t="str">
            <v>11,25</v>
          </cell>
          <cell r="AD14">
            <v>42801</v>
          </cell>
          <cell r="AE14">
            <v>215</v>
          </cell>
          <cell r="AF14">
            <v>250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761</v>
          </cell>
          <cell r="AF15">
            <v>790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2469</v>
          </cell>
          <cell r="AF16">
            <v>2735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1583</v>
          </cell>
          <cell r="AF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426</v>
          </cell>
          <cell r="AA19">
            <v>0.8125</v>
          </cell>
          <cell r="AB19">
            <v>45107</v>
          </cell>
          <cell r="AC19" t="str">
            <v>11,26</v>
          </cell>
          <cell r="AD19">
            <v>45247</v>
          </cell>
          <cell r="AE19">
            <v>431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1602</v>
          </cell>
          <cell r="AF20">
            <v>1704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415</v>
          </cell>
          <cell r="AA21">
            <v>0.79305555555555562</v>
          </cell>
          <cell r="AB21">
            <v>43791</v>
          </cell>
          <cell r="AC21" t="str">
            <v>15(2)</v>
          </cell>
          <cell r="AD21">
            <v>43791</v>
          </cell>
          <cell r="AE21">
            <v>4365</v>
          </cell>
          <cell r="AF21">
            <v>4571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423</v>
          </cell>
          <cell r="AA22">
            <v>0.73749999999999993</v>
          </cell>
          <cell r="AB22">
            <v>44057</v>
          </cell>
          <cell r="AC22" t="str">
            <v>23,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144/245</v>
          </cell>
          <cell r="AF23" t="str">
            <v>318/319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148</v>
          </cell>
          <cell r="AF24">
            <v>287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44806</v>
          </cell>
          <cell r="AD25">
            <v>43785</v>
          </cell>
          <cell r="AE25">
            <v>1380</v>
          </cell>
          <cell r="AF25">
            <v>1422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3712</v>
          </cell>
          <cell r="AF26">
            <v>3783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1519</v>
          </cell>
          <cell r="AF27">
            <v>1632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3759/3732</v>
          </cell>
          <cell r="AF28" t="str">
            <v>3921/3891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405</v>
          </cell>
          <cell r="AA29">
            <v>0.79166666666666663</v>
          </cell>
          <cell r="AB29" t="str">
            <v>2024-03-27 / 2024-03-27</v>
          </cell>
          <cell r="AC29" t="str">
            <v>5,</v>
          </cell>
          <cell r="AD29" t="str">
            <v>2019-04-29 / 2020-07-31</v>
          </cell>
          <cell r="AE29" t="str">
            <v>0/0</v>
          </cell>
          <cell r="AF29" t="str">
            <v>27/0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1525</v>
          </cell>
          <cell r="AF30">
            <v>1559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2591</v>
          </cell>
          <cell r="AF31">
            <v>2591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930</v>
          </cell>
          <cell r="AF32">
            <v>1027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419</v>
          </cell>
          <cell r="AA33">
            <v>0.35416666666666669</v>
          </cell>
          <cell r="AB33">
            <v>44561</v>
          </cell>
          <cell r="AC33" t="str">
            <v>19,</v>
          </cell>
          <cell r="AD33">
            <v>45276</v>
          </cell>
          <cell r="AE33">
            <v>2238</v>
          </cell>
          <cell r="AF33">
            <v>2389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422</v>
          </cell>
          <cell r="AA34">
            <v>0.3611111111111111</v>
          </cell>
          <cell r="AB34" t="str">
            <v>2024-03-00</v>
          </cell>
          <cell r="AC34" t="str">
            <v>22,</v>
          </cell>
          <cell r="AD34" t="str">
            <v>2024-03-00</v>
          </cell>
          <cell r="AE34">
            <v>888</v>
          </cell>
          <cell r="AF34">
            <v>918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97</v>
          </cell>
          <cell r="AF35">
            <v>100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418</v>
          </cell>
          <cell r="AA36">
            <v>0.5625</v>
          </cell>
          <cell r="AB36" t="str">
            <v>2022-02-00</v>
          </cell>
          <cell r="AC36" t="str">
            <v>18,</v>
          </cell>
          <cell r="AD36" t="str">
            <v>2022-02-00</v>
          </cell>
          <cell r="AE36">
            <v>1333</v>
          </cell>
          <cell r="AF36">
            <v>1384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C37" t="str">
            <v>1,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0.40972222222222199</v>
          </cell>
          <cell r="Z38">
            <v>404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F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404</v>
          </cell>
          <cell r="Y39">
            <v>0.41319444444444442</v>
          </cell>
          <cell r="Z39">
            <v>404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1037</v>
          </cell>
          <cell r="AF39">
            <v>1114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404</v>
          </cell>
          <cell r="Y40">
            <v>0.41666666666666702</v>
          </cell>
          <cell r="Z40">
            <v>404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1004</v>
          </cell>
          <cell r="AF40">
            <v>1119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404</v>
          </cell>
          <cell r="Y41">
            <v>0.42361111111111099</v>
          </cell>
          <cell r="Z41">
            <v>404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978</v>
          </cell>
          <cell r="AF41">
            <v>1181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404</v>
          </cell>
          <cell r="Y42">
            <v>0.4375</v>
          </cell>
          <cell r="Z42">
            <v>404</v>
          </cell>
          <cell r="AA42">
            <v>0.39583333333333298</v>
          </cell>
          <cell r="AB42">
            <v>44561</v>
          </cell>
          <cell r="AD42">
            <v>45379</v>
          </cell>
          <cell r="AE42">
            <v>1577</v>
          </cell>
          <cell r="AF42">
            <v>1656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404</v>
          </cell>
          <cell r="Y43">
            <v>0.44444444444444398</v>
          </cell>
          <cell r="Z43">
            <v>404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732</v>
          </cell>
          <cell r="AF43">
            <v>807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404</v>
          </cell>
          <cell r="Y44">
            <v>0.45138888888888901</v>
          </cell>
          <cell r="Z44">
            <v>422</v>
          </cell>
          <cell r="AA44">
            <v>0.40972222222222199</v>
          </cell>
          <cell r="AB44">
            <v>45404</v>
          </cell>
          <cell r="AC44" t="str">
            <v>22,</v>
          </cell>
          <cell r="AD44" t="str">
            <v>2019-08-00</v>
          </cell>
          <cell r="AE44">
            <v>3123</v>
          </cell>
          <cell r="AF44">
            <v>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404</v>
          </cell>
          <cell r="Y45">
            <v>0.45833333333333298</v>
          </cell>
          <cell r="Z45">
            <v>404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560</v>
          </cell>
          <cell r="AF45">
            <v>644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404</v>
          </cell>
          <cell r="Y46">
            <v>0.46527777777777801</v>
          </cell>
          <cell r="Z46">
            <v>404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157</v>
          </cell>
          <cell r="AF46">
            <v>270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430</v>
          </cell>
          <cell r="AA47">
            <v>0.43055555555555503</v>
          </cell>
          <cell r="AB47">
            <v>44985</v>
          </cell>
          <cell r="AC47" t="str">
            <v>30,</v>
          </cell>
          <cell r="AD47">
            <v>44985</v>
          </cell>
          <cell r="AE47">
            <v>1006</v>
          </cell>
          <cell r="AF47">
            <v>1066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2182</v>
          </cell>
          <cell r="AF48">
            <v>2289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0.48611111111111099</v>
          </cell>
          <cell r="Z49">
            <v>405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1049</v>
          </cell>
          <cell r="AF49">
            <v>1110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0.49305555555555503</v>
          </cell>
          <cell r="Z50">
            <v>405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192</v>
          </cell>
          <cell r="AF50">
            <v>268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405</v>
          </cell>
          <cell r="Y51">
            <v>0.5</v>
          </cell>
          <cell r="Z51">
            <v>429</v>
          </cell>
          <cell r="AA51">
            <v>0.45833333333333298</v>
          </cell>
          <cell r="AB51">
            <v>43529</v>
          </cell>
          <cell r="AC51" t="str">
            <v>29,</v>
          </cell>
          <cell r="AD51">
            <v>45313</v>
          </cell>
          <cell r="AE51">
            <v>1665</v>
          </cell>
          <cell r="AF51">
            <v>1747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647</v>
          </cell>
          <cell r="AF52">
            <v>677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1445</v>
          </cell>
          <cell r="AF53">
            <v>1696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1688</v>
          </cell>
          <cell r="AF54">
            <v>1899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405</v>
          </cell>
          <cell r="AA55">
            <v>0.55555555555555558</v>
          </cell>
          <cell r="AB55">
            <v>44383</v>
          </cell>
          <cell r="AC55" t="str">
            <v>2,</v>
          </cell>
          <cell r="AD55">
            <v>45061</v>
          </cell>
          <cell r="AE55">
            <v>2148</v>
          </cell>
          <cell r="AF55">
            <v>2822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405</v>
          </cell>
          <cell r="Y56">
            <v>0.35416666666666669</v>
          </cell>
          <cell r="Z56">
            <v>405</v>
          </cell>
          <cell r="AA56">
            <v>0.5</v>
          </cell>
          <cell r="AB56">
            <v>44561</v>
          </cell>
          <cell r="AD56">
            <v>44561</v>
          </cell>
          <cell r="AE56">
            <v>1204</v>
          </cell>
          <cell r="AF56">
            <v>1347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252</v>
          </cell>
          <cell r="AF57">
            <v>472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406</v>
          </cell>
          <cell r="Y58">
            <v>0.36805555555555558</v>
          </cell>
          <cell r="Z58">
            <v>427</v>
          </cell>
          <cell r="AA58">
            <v>0.41666666666666669</v>
          </cell>
          <cell r="AB58">
            <v>44608</v>
          </cell>
          <cell r="AC58" t="str">
            <v>27,</v>
          </cell>
          <cell r="AD58">
            <v>44608</v>
          </cell>
          <cell r="AE58">
            <v>1456</v>
          </cell>
          <cell r="AF58">
            <v>1466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406</v>
          </cell>
          <cell r="Y59">
            <v>0.79166666666666663</v>
          </cell>
          <cell r="Z59">
            <v>406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280</v>
          </cell>
          <cell r="AF59">
            <v>377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406</v>
          </cell>
          <cell r="Y60">
            <v>0.79861111111111116</v>
          </cell>
          <cell r="Z60">
            <v>419</v>
          </cell>
          <cell r="AA60">
            <v>0.50694444444444442</v>
          </cell>
          <cell r="AB60">
            <v>44561</v>
          </cell>
          <cell r="AC60" t="str">
            <v>19,</v>
          </cell>
          <cell r="AD60">
            <v>45374</v>
          </cell>
          <cell r="AE60">
            <v>2397</v>
          </cell>
          <cell r="AF60">
            <v>2511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406</v>
          </cell>
          <cell r="Y61">
            <v>0.80555555555555602</v>
          </cell>
          <cell r="Z61">
            <v>425</v>
          </cell>
          <cell r="AA61">
            <v>0.4861111111111111</v>
          </cell>
          <cell r="AB61" t="str">
            <v>2022-00-00</v>
          </cell>
          <cell r="AC61" t="str">
            <v>9,25</v>
          </cell>
          <cell r="AD61">
            <v>45376</v>
          </cell>
          <cell r="AE61">
            <v>2132</v>
          </cell>
          <cell r="AF61">
            <v>2153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0.35416666666666669</v>
          </cell>
          <cell r="Z62">
            <v>406</v>
          </cell>
          <cell r="AA62">
            <v>0.44097222222222227</v>
          </cell>
          <cell r="AB62">
            <v>45107</v>
          </cell>
          <cell r="AD62">
            <v>45374</v>
          </cell>
          <cell r="AE62">
            <v>686</v>
          </cell>
          <cell r="AF62">
            <v>791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0.36805555555555558</v>
          </cell>
          <cell r="Z63">
            <v>406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496</v>
          </cell>
          <cell r="AF63">
            <v>591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406</v>
          </cell>
          <cell r="Y64">
            <v>0.79166666666666663</v>
          </cell>
          <cell r="Z64">
            <v>406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3262</v>
          </cell>
          <cell r="AF64">
            <v>3287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0.79861111111111116</v>
          </cell>
          <cell r="Z65">
            <v>406</v>
          </cell>
          <cell r="AA65">
            <v>0.78472222222222221</v>
          </cell>
          <cell r="AB65">
            <v>44561</v>
          </cell>
          <cell r="AC65" t="str">
            <v>1,</v>
          </cell>
          <cell r="AD65">
            <v>44561</v>
          </cell>
          <cell r="AE65">
            <v>2203</v>
          </cell>
          <cell r="AF65">
            <v>2367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0.80555555555555602</v>
          </cell>
          <cell r="Z66">
            <v>429</v>
          </cell>
          <cell r="AA66">
            <v>0.79166666666666663</v>
          </cell>
          <cell r="AB66">
            <v>44985</v>
          </cell>
          <cell r="AC66" t="str">
            <v>3,29</v>
          </cell>
          <cell r="AD66">
            <v>44985</v>
          </cell>
          <cell r="AE66">
            <v>1318</v>
          </cell>
          <cell r="AF66">
            <v>1457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406</v>
          </cell>
          <cell r="Y67">
            <v>0.35416666666666669</v>
          </cell>
          <cell r="Z67">
            <v>406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1253</v>
          </cell>
          <cell r="AF67">
            <v>1390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406</v>
          </cell>
          <cell r="Y68">
            <v>0.3611111111111111</v>
          </cell>
          <cell r="Z68">
            <v>406</v>
          </cell>
          <cell r="AA68">
            <v>0.80555555555555602</v>
          </cell>
          <cell r="AB68">
            <v>44985</v>
          </cell>
          <cell r="AD68">
            <v>45377</v>
          </cell>
          <cell r="AE68">
            <v>1451</v>
          </cell>
          <cell r="AF68">
            <v>1624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406</v>
          </cell>
          <cell r="Y69">
            <v>0.36805555555555558</v>
          </cell>
          <cell r="Z69">
            <v>406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1307</v>
          </cell>
          <cell r="AF69">
            <v>1444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406</v>
          </cell>
          <cell r="Y70">
            <v>0.79166666666666663</v>
          </cell>
          <cell r="Z70">
            <v>406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1274</v>
          </cell>
          <cell r="AF70">
            <v>1447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406</v>
          </cell>
          <cell r="Y71">
            <v>0.79861111111111116</v>
          </cell>
          <cell r="Z71">
            <v>406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2420</v>
          </cell>
          <cell r="AF71">
            <v>2439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406</v>
          </cell>
          <cell r="Y72">
            <v>0.80555555555555602</v>
          </cell>
          <cell r="Z72">
            <v>406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2530</v>
          </cell>
          <cell r="AF72">
            <v>2769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406</v>
          </cell>
          <cell r="Y73">
            <v>0.35416666666666669</v>
          </cell>
          <cell r="Z73">
            <v>406</v>
          </cell>
          <cell r="AA73">
            <v>0.54513888888888895</v>
          </cell>
          <cell r="AB73">
            <v>43840</v>
          </cell>
          <cell r="AD73">
            <v>45378</v>
          </cell>
          <cell r="AE73">
            <v>2237</v>
          </cell>
          <cell r="AF73">
            <v>2389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406</v>
          </cell>
          <cell r="Y74">
            <v>0.3611111111111111</v>
          </cell>
          <cell r="Z74">
            <v>424</v>
          </cell>
          <cell r="AA74">
            <v>0.80555555555555602</v>
          </cell>
          <cell r="AB74">
            <v>43840</v>
          </cell>
          <cell r="AC74" t="str">
            <v>8,24</v>
          </cell>
          <cell r="AD74">
            <v>45212</v>
          </cell>
          <cell r="AE74">
            <v>2349</v>
          </cell>
          <cell r="AF74">
            <v>2496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406</v>
          </cell>
          <cell r="Y75">
            <v>0.36805555555555558</v>
          </cell>
          <cell r="Z75">
            <v>406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1089</v>
          </cell>
          <cell r="AF75">
            <v>1256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406</v>
          </cell>
          <cell r="Y76">
            <v>0.40972222222222199</v>
          </cell>
          <cell r="Z76">
            <v>406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886</v>
          </cell>
          <cell r="AF76">
            <v>943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0.79861111111111116</v>
          </cell>
          <cell r="Z77">
            <v>408</v>
          </cell>
          <cell r="AA77">
            <v>0.57430555555555551</v>
          </cell>
          <cell r="AB77">
            <v>44985</v>
          </cell>
          <cell r="AC77" t="str">
            <v>1,5</v>
          </cell>
          <cell r="AD77">
            <v>45128</v>
          </cell>
          <cell r="AE77">
            <v>1236</v>
          </cell>
          <cell r="AG77">
            <v>1378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408</v>
          </cell>
          <cell r="Y78">
            <v>0.80555555555555602</v>
          </cell>
          <cell r="Z78">
            <v>408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2379</v>
          </cell>
          <cell r="AG78">
            <v>2526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408</v>
          </cell>
          <cell r="Y79">
            <v>0.35416666666666669</v>
          </cell>
          <cell r="Z79">
            <v>422</v>
          </cell>
          <cell r="AA79">
            <v>0.5444444444444444</v>
          </cell>
          <cell r="AB79">
            <v>44841</v>
          </cell>
          <cell r="AC79" t="str">
            <v>22,</v>
          </cell>
          <cell r="AD79">
            <v>44936</v>
          </cell>
          <cell r="AE79">
            <v>1782</v>
          </cell>
          <cell r="AG79">
            <v>1935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408</v>
          </cell>
          <cell r="Y80">
            <v>0.625</v>
          </cell>
          <cell r="Z80">
            <v>430</v>
          </cell>
          <cell r="AA80">
            <v>0.66388888888888886</v>
          </cell>
          <cell r="AB80">
            <v>45252</v>
          </cell>
          <cell r="AC80" t="str">
            <v>30,</v>
          </cell>
          <cell r="AD80" t="str">
            <v>2020-00-00</v>
          </cell>
          <cell r="AE80">
            <v>244</v>
          </cell>
          <cell r="AG80">
            <v>378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0.79166666666666663</v>
          </cell>
          <cell r="Z81">
            <v>408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595</v>
          </cell>
          <cell r="AG81">
            <v>635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408</v>
          </cell>
          <cell r="Y82">
            <v>0.79861111111111116</v>
          </cell>
          <cell r="Z82">
            <v>430</v>
          </cell>
          <cell r="AA82">
            <v>0.72291666666666676</v>
          </cell>
          <cell r="AB82" t="str">
            <v>2023-08-00</v>
          </cell>
          <cell r="AC82" t="str">
            <v>3,30</v>
          </cell>
          <cell r="AD82" t="str">
            <v>2023-08-00</v>
          </cell>
          <cell r="AE82">
            <v>480</v>
          </cell>
          <cell r="AG82">
            <v>614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0.80555555555555602</v>
          </cell>
          <cell r="Z83">
            <v>408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898</v>
          </cell>
          <cell r="AG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408</v>
          </cell>
          <cell r="Y84">
            <v>0.8125</v>
          </cell>
          <cell r="Z84">
            <v>408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408</v>
          </cell>
          <cell r="Y85">
            <v>0.3611111111111111</v>
          </cell>
          <cell r="Z85">
            <v>408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746</v>
          </cell>
          <cell r="AG85">
            <v>894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408</v>
          </cell>
          <cell r="Y86">
            <v>0.375</v>
          </cell>
          <cell r="Z86">
            <v>408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420</v>
          </cell>
          <cell r="AG86">
            <v>451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2570</v>
          </cell>
          <cell r="AG87">
            <v>2570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429</v>
          </cell>
          <cell r="AA88">
            <v>0.84722222222222299</v>
          </cell>
          <cell r="AB88" t="str">
            <v>2023-08-00</v>
          </cell>
          <cell r="AC88" t="str">
            <v>29,</v>
          </cell>
          <cell r="AD88" t="str">
            <v>2023-08-00</v>
          </cell>
          <cell r="AE88">
            <v>509</v>
          </cell>
          <cell r="AG88">
            <v>668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625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431</v>
          </cell>
          <cell r="AG90">
            <v>481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409</v>
          </cell>
          <cell r="Y91">
            <v>0.39583333333333298</v>
          </cell>
          <cell r="Z91">
            <v>418</v>
          </cell>
          <cell r="AA91">
            <v>0.3611111111111111</v>
          </cell>
          <cell r="AB91" t="str">
            <v>2024-03-00</v>
          </cell>
          <cell r="AC91" t="str">
            <v>17,18</v>
          </cell>
          <cell r="AD91" t="str">
            <v>2024-03-00</v>
          </cell>
          <cell r="AE91">
            <v>98</v>
          </cell>
          <cell r="AG91">
            <v>125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422</v>
          </cell>
          <cell r="AA92">
            <v>0.36805555555555558</v>
          </cell>
          <cell r="AB92">
            <v>44561</v>
          </cell>
          <cell r="AC92" t="str">
            <v>22,</v>
          </cell>
          <cell r="AD92">
            <v>44561</v>
          </cell>
          <cell r="AE92">
            <v>937</v>
          </cell>
          <cell r="AG92">
            <v>1451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1713/1712</v>
          </cell>
          <cell r="AG93" t="str">
            <v>1723/1722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940</v>
          </cell>
          <cell r="AG95">
            <v>966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56</v>
          </cell>
          <cell r="AG96">
            <v>73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411</v>
          </cell>
          <cell r="Y97">
            <v>0.4375</v>
          </cell>
          <cell r="Z97">
            <v>411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658</v>
          </cell>
          <cell r="AG97">
            <v>900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411</v>
          </cell>
          <cell r="Y98">
            <v>0.44444444444444398</v>
          </cell>
          <cell r="Z98">
            <v>411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383</v>
          </cell>
          <cell r="AG98">
            <v>491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411</v>
          </cell>
          <cell r="Y99">
            <v>0.45138888888888901</v>
          </cell>
          <cell r="Z99">
            <v>411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36</v>
          </cell>
          <cell r="AG99">
            <v>106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411</v>
          </cell>
          <cell r="Y100">
            <v>0.45833333333333298</v>
          </cell>
          <cell r="Z100">
            <v>411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44</v>
          </cell>
          <cell r="AG100">
            <v>99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411</v>
          </cell>
          <cell r="Y101">
            <v>0.46527777777777801</v>
          </cell>
          <cell r="Z101">
            <v>411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883</v>
          </cell>
          <cell r="AG101">
            <v>911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411</v>
          </cell>
          <cell r="Y102">
            <v>0.47222222222222199</v>
          </cell>
          <cell r="Z102">
            <v>411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7</v>
          </cell>
          <cell r="AG102">
            <v>70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411</v>
          </cell>
          <cell r="Y103">
            <v>0.47916666666666602</v>
          </cell>
          <cell r="Z103">
            <v>411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1042</v>
          </cell>
          <cell r="AG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411</v>
          </cell>
          <cell r="Y104">
            <v>0.48611111111111099</v>
          </cell>
          <cell r="Z104">
            <v>411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212</v>
          </cell>
          <cell r="AG104">
            <v>221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411</v>
          </cell>
          <cell r="Y105">
            <v>0.49305555555555503</v>
          </cell>
          <cell r="Z105">
            <v>411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1055</v>
          </cell>
          <cell r="AG105">
            <v>1128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411</v>
          </cell>
          <cell r="Y106">
            <v>0.5</v>
          </cell>
          <cell r="Z106">
            <v>411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972</v>
          </cell>
          <cell r="AG106">
            <v>1009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413</v>
          </cell>
          <cell r="Y107">
            <v>0.54166666666666663</v>
          </cell>
          <cell r="Z107">
            <v>413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1396/499/1488</v>
          </cell>
          <cell r="AG107" t="str">
            <v>1396/504/1488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413</v>
          </cell>
          <cell r="Y108">
            <v>0.54861111111111105</v>
          </cell>
          <cell r="Z108">
            <v>413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22</v>
          </cell>
          <cell r="AG108">
            <v>24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413</v>
          </cell>
          <cell r="Y109">
            <v>0.55555555555555558</v>
          </cell>
          <cell r="Z109">
            <v>413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426</v>
          </cell>
          <cell r="AG109">
            <v>636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413</v>
          </cell>
          <cell r="Y110">
            <v>0.5625</v>
          </cell>
          <cell r="Z110">
            <v>413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346</v>
          </cell>
          <cell r="AG110">
            <v>499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413</v>
          </cell>
          <cell r="Y111">
            <v>0.56944444444444442</v>
          </cell>
          <cell r="Z111">
            <v>413</v>
          </cell>
          <cell r="AA111">
            <v>0.75</v>
          </cell>
          <cell r="AB111">
            <v>43848</v>
          </cell>
          <cell r="AD111">
            <v>44558</v>
          </cell>
          <cell r="AE111">
            <v>377</v>
          </cell>
          <cell r="AG111">
            <v>405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413</v>
          </cell>
          <cell r="Y112">
            <v>0.56944444444444398</v>
          </cell>
          <cell r="Z112">
            <v>430</v>
          </cell>
          <cell r="AA112">
            <v>0.44444444444444398</v>
          </cell>
          <cell r="AB112" t="str">
            <v>2023-08-00</v>
          </cell>
          <cell r="AC112" t="str">
            <v>29,30</v>
          </cell>
          <cell r="AD112">
            <v>45411</v>
          </cell>
          <cell r="AE112">
            <v>479</v>
          </cell>
          <cell r="AG112">
            <v>577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413</v>
          </cell>
          <cell r="Y113">
            <v>0.35416666666666669</v>
          </cell>
          <cell r="Z113">
            <v>413</v>
          </cell>
          <cell r="AA113">
            <v>0.45138888888888901</v>
          </cell>
          <cell r="AB113" t="str">
            <v>2023-08-00</v>
          </cell>
          <cell r="AC113" t="str">
            <v>9,</v>
          </cell>
          <cell r="AD113" t="str">
            <v>2023-08-00</v>
          </cell>
          <cell r="AE113">
            <v>302</v>
          </cell>
          <cell r="AG113">
            <v>363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413</v>
          </cell>
          <cell r="Y114">
            <v>0.3611111111111111</v>
          </cell>
          <cell r="Z114">
            <v>413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1609</v>
          </cell>
          <cell r="AG114">
            <v>1737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413</v>
          </cell>
          <cell r="Y115">
            <v>0.36805555555555558</v>
          </cell>
          <cell r="Z115">
            <v>413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413</v>
          </cell>
          <cell r="Y116">
            <v>0.79166666666666663</v>
          </cell>
          <cell r="Z116">
            <v>413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413</v>
          </cell>
          <cell r="Y117">
            <v>0.83333333333333337</v>
          </cell>
          <cell r="Z117">
            <v>413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992</v>
          </cell>
          <cell r="AG117">
            <v>1058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413</v>
          </cell>
          <cell r="Y118">
            <v>0.79861111111111116</v>
          </cell>
          <cell r="Z118">
            <v>429</v>
          </cell>
          <cell r="AA118">
            <v>0.47916666666666602</v>
          </cell>
          <cell r="AB118" t="str">
            <v>2021-00-00</v>
          </cell>
          <cell r="AC118" t="str">
            <v>1,2,29</v>
          </cell>
          <cell r="AD118" t="str">
            <v>2021-00-00</v>
          </cell>
          <cell r="AE118">
            <v>764</v>
          </cell>
          <cell r="AG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413</v>
          </cell>
          <cell r="Y119">
            <v>0.80555555555555602</v>
          </cell>
          <cell r="Z119">
            <v>413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95</v>
          </cell>
          <cell r="AG119">
            <v>203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413</v>
          </cell>
          <cell r="Y120">
            <v>0.35416666666666669</v>
          </cell>
          <cell r="Z120">
            <v>413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1547</v>
          </cell>
          <cell r="AG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413</v>
          </cell>
          <cell r="Y121">
            <v>0.3611111111111111</v>
          </cell>
          <cell r="Z121">
            <v>413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1289</v>
          </cell>
          <cell r="AG121">
            <v>1289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413</v>
          </cell>
          <cell r="Y122">
            <v>0.36805555555555558</v>
          </cell>
          <cell r="Z122">
            <v>425</v>
          </cell>
          <cell r="AA122">
            <v>0.54166666666666663</v>
          </cell>
          <cell r="AB122">
            <v>43755</v>
          </cell>
          <cell r="AC122" t="str">
            <v>25(2)</v>
          </cell>
          <cell r="AD122">
            <v>45089</v>
          </cell>
          <cell r="AE122">
            <v>633</v>
          </cell>
          <cell r="AG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413</v>
          </cell>
          <cell r="Y123">
            <v>0.375</v>
          </cell>
          <cell r="Z123">
            <v>413</v>
          </cell>
          <cell r="AA123">
            <v>0.54861111111111105</v>
          </cell>
          <cell r="AB123">
            <v>45383</v>
          </cell>
          <cell r="AD123" t="str">
            <v>2016-00-00</v>
          </cell>
          <cell r="AE123">
            <v>1152</v>
          </cell>
          <cell r="AG123">
            <v>73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413</v>
          </cell>
          <cell r="Y124">
            <v>0.38194444444444442</v>
          </cell>
          <cell r="Z124">
            <v>413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456</v>
          </cell>
          <cell r="AG124">
            <v>584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413</v>
          </cell>
          <cell r="Y125">
            <v>0.36805555555555558</v>
          </cell>
          <cell r="Z125">
            <v>413</v>
          </cell>
          <cell r="AA125">
            <v>0.5625</v>
          </cell>
          <cell r="AB125">
            <v>42983</v>
          </cell>
          <cell r="AC125" t="str">
            <v>8,</v>
          </cell>
          <cell r="AD125">
            <v>42983</v>
          </cell>
          <cell r="AE125">
            <v>681</v>
          </cell>
          <cell r="AG125">
            <v>714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413</v>
          </cell>
          <cell r="Y126">
            <v>0.80555555555555602</v>
          </cell>
          <cell r="Z126">
            <v>413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236</v>
          </cell>
          <cell r="AG126">
            <v>268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415</v>
          </cell>
          <cell r="Y127">
            <v>0.35416666666666669</v>
          </cell>
          <cell r="Z127">
            <v>415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1113</v>
          </cell>
          <cell r="AH127">
            <v>1285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415</v>
          </cell>
          <cell r="Y128">
            <v>0.3611111111111111</v>
          </cell>
          <cell r="Z128">
            <v>415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3289</v>
          </cell>
          <cell r="AH128">
            <v>3299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415</v>
          </cell>
          <cell r="Y129">
            <v>0.36805555555555558</v>
          </cell>
          <cell r="Z129">
            <v>415</v>
          </cell>
          <cell r="AA129">
            <v>0.58333333333333304</v>
          </cell>
          <cell r="AB129">
            <v>43882</v>
          </cell>
          <cell r="AC129" t="str">
            <v>1,5</v>
          </cell>
          <cell r="AD129">
            <v>43892</v>
          </cell>
          <cell r="AE129">
            <v>2355</v>
          </cell>
          <cell r="AH129">
            <v>2635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415</v>
          </cell>
          <cell r="Y130">
            <v>0.79166666666666663</v>
          </cell>
          <cell r="Z130">
            <v>415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468</v>
          </cell>
          <cell r="AH130">
            <v>553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415</v>
          </cell>
          <cell r="Y131">
            <v>0.79861111111111116</v>
          </cell>
          <cell r="Z131">
            <v>415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69</v>
          </cell>
          <cell r="AH131">
            <v>221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415</v>
          </cell>
          <cell r="Y132">
            <v>0.80555555555555602</v>
          </cell>
          <cell r="Z132">
            <v>415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1484</v>
          </cell>
          <cell r="AH132">
            <v>1663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415</v>
          </cell>
          <cell r="Y133">
            <v>0.35416666666666669</v>
          </cell>
          <cell r="Z133">
            <v>415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1964</v>
          </cell>
          <cell r="AH133">
            <v>2191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415</v>
          </cell>
          <cell r="Y134">
            <v>0.3611111111111111</v>
          </cell>
          <cell r="Z134">
            <v>415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23</v>
          </cell>
          <cell r="AH134">
            <v>28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415</v>
          </cell>
          <cell r="Y135">
            <v>0.36805555555555558</v>
          </cell>
          <cell r="Z135">
            <v>415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1722</v>
          </cell>
          <cell r="AH135">
            <v>1971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415</v>
          </cell>
          <cell r="Y136">
            <v>0.79166666666666663</v>
          </cell>
          <cell r="Z136">
            <v>415</v>
          </cell>
          <cell r="AA136">
            <v>0.35416666666666669</v>
          </cell>
          <cell r="AB136">
            <v>45366</v>
          </cell>
          <cell r="AD136" t="str">
            <v>2019-08-00</v>
          </cell>
          <cell r="AE136">
            <v>0</v>
          </cell>
          <cell r="AH136">
            <v>139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416</v>
          </cell>
          <cell r="Y137">
            <v>0.79861111111111116</v>
          </cell>
          <cell r="Z137">
            <v>416</v>
          </cell>
          <cell r="AA137">
            <v>0.77916666666666667</v>
          </cell>
          <cell r="AB137" t="str">
            <v>2024-02-00</v>
          </cell>
          <cell r="AC137" t="str">
            <v>9,</v>
          </cell>
          <cell r="AD137" t="str">
            <v>2024-02-00</v>
          </cell>
          <cell r="AE137">
            <v>50</v>
          </cell>
          <cell r="AH137">
            <v>168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416</v>
          </cell>
          <cell r="Y138">
            <v>0.80208333333333337</v>
          </cell>
          <cell r="Z138">
            <v>416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338</v>
          </cell>
          <cell r="AH138">
            <v>345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416</v>
          </cell>
          <cell r="Y139">
            <v>0.80555555555555602</v>
          </cell>
          <cell r="Z139">
            <v>416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1348/698</v>
          </cell>
          <cell r="AH139" t="str">
            <v>1448/775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416</v>
          </cell>
          <cell r="Y140">
            <v>0.54166666666666663</v>
          </cell>
          <cell r="Z140">
            <v>429</v>
          </cell>
          <cell r="AA140">
            <v>0.4513888888888889</v>
          </cell>
          <cell r="AB140" t="str">
            <v>2021-03-00 / 2021-03-00</v>
          </cell>
          <cell r="AC140" t="str">
            <v>29,</v>
          </cell>
          <cell r="AD140" t="str">
            <v>2021-03-00 / 2021-03-00</v>
          </cell>
          <cell r="AE140" t="str">
            <v>998/882</v>
          </cell>
          <cell r="AH140" t="str">
            <v>1159/1408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416</v>
          </cell>
          <cell r="Y141">
            <v>0.35416666666666669</v>
          </cell>
          <cell r="Z141">
            <v>416</v>
          </cell>
          <cell r="AA141">
            <v>0.58680555555555558</v>
          </cell>
          <cell r="AB141">
            <v>44715</v>
          </cell>
          <cell r="AC141" t="str">
            <v>4,</v>
          </cell>
          <cell r="AD141">
            <v>45258</v>
          </cell>
          <cell r="AE141">
            <v>2412</v>
          </cell>
          <cell r="AH141">
            <v>2800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416</v>
          </cell>
          <cell r="Y142">
            <v>0.3611111111111111</v>
          </cell>
          <cell r="Z142">
            <v>416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354</v>
          </cell>
          <cell r="AH142">
            <v>411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416</v>
          </cell>
          <cell r="Y143">
            <v>0.36458333333333331</v>
          </cell>
          <cell r="Z143">
            <v>416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407</v>
          </cell>
          <cell r="AH143">
            <v>515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416</v>
          </cell>
          <cell r="Y144">
            <v>0.36805555555555558</v>
          </cell>
          <cell r="Z144">
            <v>416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416</v>
          </cell>
          <cell r="Y145">
            <v>0.79861111111111116</v>
          </cell>
          <cell r="Z145">
            <v>425</v>
          </cell>
          <cell r="AA145">
            <v>0.3611111111111111</v>
          </cell>
          <cell r="AB145" t="str">
            <v>2019-07-03/2023-02-18/2019-4-19</v>
          </cell>
          <cell r="AC145" t="str">
            <v>25,</v>
          </cell>
          <cell r="AD145" t="str">
            <v>2019-07-03/2023-02-18/2019-4-19</v>
          </cell>
          <cell r="AE145" t="str">
            <v>1258/787/1310</v>
          </cell>
          <cell r="AH145" t="str">
            <v>1258/898/1310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416</v>
          </cell>
          <cell r="Y146">
            <v>0.80555555555555602</v>
          </cell>
          <cell r="Z146">
            <v>416</v>
          </cell>
          <cell r="AA146">
            <v>0.36805555555555503</v>
          </cell>
          <cell r="AB146">
            <v>44975</v>
          </cell>
          <cell r="AC146" t="str">
            <v>4,</v>
          </cell>
          <cell r="AD146">
            <v>44975</v>
          </cell>
          <cell r="AE146">
            <v>1836</v>
          </cell>
          <cell r="AH146">
            <v>2042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417</v>
          </cell>
          <cell r="Y147">
            <v>0.375</v>
          </cell>
          <cell r="Z147">
            <v>417</v>
          </cell>
          <cell r="AA147">
            <v>0.375</v>
          </cell>
          <cell r="AB147">
            <v>44975</v>
          </cell>
          <cell r="AD147">
            <v>44975</v>
          </cell>
          <cell r="AE147">
            <v>1290</v>
          </cell>
          <cell r="AH147">
            <v>1463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417</v>
          </cell>
          <cell r="Y148">
            <v>0.38194444444444442</v>
          </cell>
          <cell r="Z148">
            <v>417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416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417</v>
          </cell>
          <cell r="Y149">
            <v>0.38541666666666669</v>
          </cell>
          <cell r="Z149">
            <v>417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417</v>
          </cell>
          <cell r="Y150">
            <v>0.3888888888888889</v>
          </cell>
          <cell r="Z150">
            <v>417</v>
          </cell>
          <cell r="AA150">
            <v>0.3888888888888889</v>
          </cell>
          <cell r="AB150" t="str">
            <v>2023-06-00 / 2019-09-03</v>
          </cell>
          <cell r="AD150" t="str">
            <v>2023-06-00 / 2019-09-03</v>
          </cell>
          <cell r="AE150" t="str">
            <v>154/471</v>
          </cell>
          <cell r="AH150" t="str">
            <v>187/477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417</v>
          </cell>
          <cell r="Y151">
            <v>0.3923611111111111</v>
          </cell>
          <cell r="Z151">
            <v>417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1512</v>
          </cell>
          <cell r="AH151">
            <v>1545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417</v>
          </cell>
          <cell r="Y152">
            <v>0.39583333333333298</v>
          </cell>
          <cell r="Z152">
            <v>417</v>
          </cell>
          <cell r="AA152">
            <v>0.79861111111111116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1051</v>
          </cell>
          <cell r="AH152">
            <v>1122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417</v>
          </cell>
          <cell r="Y153">
            <v>0.40277777777777801</v>
          </cell>
          <cell r="Z153">
            <v>417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836</v>
          </cell>
          <cell r="AH153">
            <v>901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417</v>
          </cell>
          <cell r="Y154">
            <v>0.42361111111111099</v>
          </cell>
          <cell r="Z154">
            <v>417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862</v>
          </cell>
          <cell r="AH154">
            <v>905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417</v>
          </cell>
          <cell r="Y155">
            <v>0.43055555555555503</v>
          </cell>
          <cell r="Z155">
            <v>417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689</v>
          </cell>
          <cell r="AH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417</v>
          </cell>
          <cell r="Y156">
            <v>0.4375</v>
          </cell>
          <cell r="Z156">
            <v>417</v>
          </cell>
          <cell r="AA156">
            <v>0.79861111111111116</v>
          </cell>
          <cell r="AB156">
            <v>45124</v>
          </cell>
          <cell r="AD156">
            <v>45124</v>
          </cell>
          <cell r="AE156">
            <v>381</v>
          </cell>
          <cell r="AH156">
            <v>619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418</v>
          </cell>
          <cell r="Y157">
            <v>0.44444444444444398</v>
          </cell>
          <cell r="Z157">
            <v>418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1694/1501</v>
          </cell>
          <cell r="AH157" t="str">
            <v>1856/1643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418</v>
          </cell>
          <cell r="Y158">
            <v>0.79166666666666663</v>
          </cell>
          <cell r="Z158">
            <v>418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140/86/142/156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418</v>
          </cell>
          <cell r="Y159">
            <v>0.79861111111111116</v>
          </cell>
          <cell r="Z159">
            <v>418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516</v>
          </cell>
          <cell r="AH159">
            <v>517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418</v>
          </cell>
          <cell r="Y160">
            <v>0.80555555555555602</v>
          </cell>
          <cell r="Z160">
            <v>418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418</v>
          </cell>
          <cell r="Y161">
            <v>0.3611111111111111</v>
          </cell>
          <cell r="Z161">
            <v>418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781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418</v>
          </cell>
          <cell r="Y162">
            <v>0.36805555555555558</v>
          </cell>
          <cell r="Z162">
            <v>418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262</v>
          </cell>
          <cell r="AH162">
            <v>296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418</v>
          </cell>
          <cell r="Y163">
            <v>0.40972222222222199</v>
          </cell>
          <cell r="Z163">
            <v>418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1600/1469</v>
          </cell>
          <cell r="AH163" t="str">
            <v>1688/1527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418</v>
          </cell>
          <cell r="Y164">
            <v>0.45138888888888901</v>
          </cell>
          <cell r="Z164">
            <v>418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31</v>
          </cell>
          <cell r="AH164">
            <v>210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418</v>
          </cell>
          <cell r="Y165">
            <v>0.45833333333333298</v>
          </cell>
          <cell r="Z165">
            <v>418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52</v>
          </cell>
          <cell r="AH165">
            <v>125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418</v>
          </cell>
          <cell r="Y166">
            <v>0.46527777777777801</v>
          </cell>
          <cell r="Z166">
            <v>418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11</v>
          </cell>
          <cell r="AH166">
            <v>64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419</v>
          </cell>
          <cell r="Y167">
            <v>0.47222222222222199</v>
          </cell>
          <cell r="Z167">
            <v>419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15</v>
          </cell>
          <cell r="AH167">
            <v>72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419</v>
          </cell>
          <cell r="Y168">
            <v>0.47916666666666602</v>
          </cell>
          <cell r="Z168">
            <v>419</v>
          </cell>
          <cell r="AA168">
            <v>0.79861111111111116</v>
          </cell>
          <cell r="AB168" t="str">
            <v>2024-02-00</v>
          </cell>
          <cell r="AD168" t="str">
            <v>2024-02-00</v>
          </cell>
          <cell r="AE168">
            <v>24</v>
          </cell>
          <cell r="AH168">
            <v>179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419</v>
          </cell>
          <cell r="Y169">
            <v>0.48611111111111099</v>
          </cell>
          <cell r="Z169">
            <v>419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437</v>
          </cell>
          <cell r="AH169">
            <v>495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419</v>
          </cell>
          <cell r="Y170">
            <v>0.49305555555555503</v>
          </cell>
          <cell r="Z170">
            <v>419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700</v>
          </cell>
          <cell r="AH170">
            <v>701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419</v>
          </cell>
          <cell r="Y171">
            <v>0.5</v>
          </cell>
          <cell r="Z171">
            <v>419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419</v>
          </cell>
          <cell r="Y172">
            <v>0.54513888888888895</v>
          </cell>
          <cell r="Z172">
            <v>419</v>
          </cell>
          <cell r="AA172">
            <v>0.6875</v>
          </cell>
          <cell r="AB172">
            <v>43340</v>
          </cell>
          <cell r="AD172">
            <v>43340</v>
          </cell>
          <cell r="AE172">
            <v>767</v>
          </cell>
          <cell r="AH172">
            <v>829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419</v>
          </cell>
          <cell r="Y173">
            <v>0.54861111111111105</v>
          </cell>
          <cell r="Z173">
            <v>419</v>
          </cell>
          <cell r="AA173">
            <v>0.70138888888888884</v>
          </cell>
          <cell r="AB173">
            <v>45401</v>
          </cell>
          <cell r="AC173" t="str">
            <v>19,</v>
          </cell>
          <cell r="AD173">
            <v>43340</v>
          </cell>
          <cell r="AE173">
            <v>4223</v>
          </cell>
          <cell r="AH173">
            <v>4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419</v>
          </cell>
          <cell r="Y174">
            <v>0.55555555555555558</v>
          </cell>
          <cell r="Z174">
            <v>419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1168</v>
          </cell>
          <cell r="AH174">
            <v>1170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419</v>
          </cell>
          <cell r="Y175">
            <v>0.5625</v>
          </cell>
          <cell r="Z175">
            <v>419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864</v>
          </cell>
          <cell r="AH175">
            <v>866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419</v>
          </cell>
          <cell r="Y176">
            <v>0.56944444444444442</v>
          </cell>
          <cell r="Z176">
            <v>419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628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420</v>
          </cell>
          <cell r="Y177">
            <v>0.57638888888888895</v>
          </cell>
          <cell r="Z177">
            <v>420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930</v>
          </cell>
          <cell r="AH177">
            <v>1031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420</v>
          </cell>
          <cell r="Y178">
            <v>0.35416666666666669</v>
          </cell>
          <cell r="Z178">
            <v>420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1002</v>
          </cell>
          <cell r="AH178">
            <v>1063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420</v>
          </cell>
          <cell r="Y179">
            <v>0.35416666666666669</v>
          </cell>
          <cell r="Z179">
            <v>420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486</v>
          </cell>
          <cell r="AH179">
            <v>495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420</v>
          </cell>
          <cell r="Y180">
            <v>0.3611111111111111</v>
          </cell>
          <cell r="Z180">
            <v>420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988</v>
          </cell>
          <cell r="AH180">
            <v>1007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420</v>
          </cell>
          <cell r="Y181">
            <v>0.41666666666666669</v>
          </cell>
          <cell r="Z181">
            <v>420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618/490</v>
          </cell>
          <cell r="AH181" t="str">
            <v>622/493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420</v>
          </cell>
          <cell r="Y182">
            <v>0.36805555555555558</v>
          </cell>
          <cell r="Z182">
            <v>420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690</v>
          </cell>
          <cell r="AH182">
            <v>717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420</v>
          </cell>
          <cell r="Y183">
            <v>0.4375</v>
          </cell>
          <cell r="Z183">
            <v>420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141</v>
          </cell>
          <cell r="AH183">
            <v>143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420</v>
          </cell>
          <cell r="Y184">
            <v>0.3611111111111111</v>
          </cell>
          <cell r="Z184">
            <v>420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915</v>
          </cell>
          <cell r="AH184">
            <v>975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420</v>
          </cell>
          <cell r="Y185">
            <v>0.79861111111111116</v>
          </cell>
          <cell r="Z185">
            <v>429</v>
          </cell>
          <cell r="AA185">
            <v>0.45138888888888901</v>
          </cell>
          <cell r="AB185" t="str">
            <v>X</v>
          </cell>
          <cell r="AC185" t="str">
            <v>18,19,24,29</v>
          </cell>
          <cell r="AD185" t="str">
            <v>X</v>
          </cell>
          <cell r="AE185" t="str">
            <v>X</v>
          </cell>
          <cell r="AH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420</v>
          </cell>
          <cell r="Y186">
            <v>0.80555555555555602</v>
          </cell>
          <cell r="Z186">
            <v>420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161</v>
          </cell>
          <cell r="AH186">
            <v>267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420</v>
          </cell>
          <cell r="Y187">
            <v>0.35416666666666669</v>
          </cell>
          <cell r="Z187">
            <v>420</v>
          </cell>
          <cell r="AA187">
            <v>0.63888888888888895</v>
          </cell>
          <cell r="AB187" t="str">
            <v>2023-02-00</v>
          </cell>
          <cell r="AD187">
            <v>45349</v>
          </cell>
          <cell r="AE187">
            <v>1320</v>
          </cell>
          <cell r="AH187">
            <v>1345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420</v>
          </cell>
          <cell r="Y188">
            <v>0.3611111111111111</v>
          </cell>
          <cell r="Z188">
            <v>420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1132</v>
          </cell>
          <cell r="AH188">
            <v>1310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420</v>
          </cell>
          <cell r="Y189">
            <v>0.36805555555555558</v>
          </cell>
          <cell r="Z189">
            <v>420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238</v>
          </cell>
          <cell r="AH189">
            <v>238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420</v>
          </cell>
          <cell r="Y190">
            <v>0.79166666666666663</v>
          </cell>
          <cell r="Z190">
            <v>420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336</v>
          </cell>
          <cell r="AH190">
            <v>472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420</v>
          </cell>
          <cell r="Y191">
            <v>0.79861111111111116</v>
          </cell>
          <cell r="Z191">
            <v>420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420</v>
          </cell>
          <cell r="Y192">
            <v>0.80555555555555602</v>
          </cell>
          <cell r="Z192">
            <v>420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3085</v>
          </cell>
          <cell r="AH192">
            <v>3234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420</v>
          </cell>
          <cell r="Y193">
            <v>0.35416666666666669</v>
          </cell>
          <cell r="Z193">
            <v>420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VGZ550</v>
          </cell>
          <cell r="G194" t="str">
            <v>5,500 ANSI</v>
          </cell>
          <cell r="H194">
            <v>2024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420</v>
          </cell>
          <cell r="Y194">
            <v>0.3611111111111111</v>
          </cell>
          <cell r="Z194">
            <v>420</v>
          </cell>
          <cell r="AA194">
            <v>0.54861111111111105</v>
          </cell>
          <cell r="AB194">
            <v>45383</v>
          </cell>
          <cell r="AD194">
            <v>45383</v>
          </cell>
          <cell r="AE194">
            <v>1159</v>
          </cell>
          <cell r="AH194">
            <v>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420</v>
          </cell>
          <cell r="Y195">
            <v>0.36805555555555558</v>
          </cell>
          <cell r="Z195">
            <v>420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1686/1460</v>
          </cell>
          <cell r="AH195" t="str">
            <v>1734/1713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420</v>
          </cell>
          <cell r="Y196">
            <v>0.79166666666666663</v>
          </cell>
          <cell r="Z196">
            <v>422</v>
          </cell>
          <cell r="AA196">
            <v>0.39583333333333331</v>
          </cell>
          <cell r="AB196" t="str">
            <v>2024-04-22 / 2024-04-22</v>
          </cell>
          <cell r="AC196" t="str">
            <v>22,</v>
          </cell>
          <cell r="AD196" t="str">
            <v>2023-12-27 / 2023-12-27</v>
          </cell>
          <cell r="AE196" t="str">
            <v>2924/2672</v>
          </cell>
          <cell r="AH196" t="str">
            <v>0/0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422</v>
          </cell>
          <cell r="Y197">
            <v>0.79861111111111116</v>
          </cell>
          <cell r="Z197">
            <v>422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422</v>
          </cell>
          <cell r="Y198">
            <v>0.80555555555555602</v>
          </cell>
          <cell r="Z198">
            <v>422</v>
          </cell>
          <cell r="AA198">
            <v>0.6875</v>
          </cell>
          <cell r="AB198">
            <v>44978</v>
          </cell>
          <cell r="AD198">
            <v>44978</v>
          </cell>
          <cell r="AE198">
            <v>684</v>
          </cell>
        </row>
        <row r="199">
          <cell r="D199" t="str">
            <v>연암관506</v>
          </cell>
          <cell r="E199" t="str">
            <v>법전원</v>
          </cell>
          <cell r="F199" t="str">
            <v>VGZ550</v>
          </cell>
          <cell r="G199" t="str">
            <v>5,500 ANSI</v>
          </cell>
          <cell r="H199">
            <v>2024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422</v>
          </cell>
          <cell r="Y199">
            <v>0.35416666666666669</v>
          </cell>
          <cell r="Z199">
            <v>422</v>
          </cell>
          <cell r="AA199">
            <v>0.58333333333333304</v>
          </cell>
          <cell r="AB199">
            <v>45383</v>
          </cell>
          <cell r="AD199">
            <v>45383</v>
          </cell>
          <cell r="AE199">
            <v>888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422</v>
          </cell>
          <cell r="Y200">
            <v>0.3611111111111111</v>
          </cell>
          <cell r="Z200">
            <v>422</v>
          </cell>
          <cell r="AA200">
            <v>0.8125</v>
          </cell>
          <cell r="AB200">
            <v>44985</v>
          </cell>
          <cell r="AD200">
            <v>44985</v>
          </cell>
          <cell r="AE200">
            <v>878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422</v>
          </cell>
          <cell r="Y201">
            <v>0.36805555555555558</v>
          </cell>
          <cell r="Z201">
            <v>422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599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422</v>
          </cell>
          <cell r="Y202">
            <v>0.79166666666666663</v>
          </cell>
          <cell r="Z202">
            <v>422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805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422</v>
          </cell>
          <cell r="Y203">
            <v>0.79861111111111116</v>
          </cell>
          <cell r="Z203">
            <v>422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1178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422</v>
          </cell>
          <cell r="Y204">
            <v>0.80555555555555602</v>
          </cell>
          <cell r="Z204">
            <v>422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422</v>
          </cell>
          <cell r="Y205">
            <v>0.35416666666666669</v>
          </cell>
          <cell r="Z205">
            <v>422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1691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422</v>
          </cell>
          <cell r="Y206">
            <v>0.3611111111111111</v>
          </cell>
          <cell r="Z206">
            <v>422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776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423</v>
          </cell>
          <cell r="Y207">
            <v>0.36805555555555558</v>
          </cell>
          <cell r="Z207">
            <v>423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1024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423</v>
          </cell>
          <cell r="Y208">
            <v>0.79166666666666663</v>
          </cell>
          <cell r="Z208">
            <v>423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2409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423</v>
          </cell>
          <cell r="Y209">
            <v>0.79861111111111116</v>
          </cell>
          <cell r="Z209">
            <v>423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1705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423</v>
          </cell>
          <cell r="Y210">
            <v>0.80555555555555602</v>
          </cell>
          <cell r="Z210">
            <v>423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1961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423</v>
          </cell>
          <cell r="Y211">
            <v>0.375</v>
          </cell>
          <cell r="Z211">
            <v>423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2212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423</v>
          </cell>
          <cell r="Y212">
            <v>0.38194444444444442</v>
          </cell>
          <cell r="Z212">
            <v>423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1185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423</v>
          </cell>
          <cell r="Y213">
            <v>0.38541666666666669</v>
          </cell>
          <cell r="Z213">
            <v>423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950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423</v>
          </cell>
          <cell r="Y214">
            <v>0.38888888888888901</v>
          </cell>
          <cell r="Z214">
            <v>423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681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423</v>
          </cell>
          <cell r="Y215">
            <v>0.39583333333333298</v>
          </cell>
          <cell r="Z215">
            <v>423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1621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423</v>
          </cell>
          <cell r="Y216">
            <v>0.40277777777777801</v>
          </cell>
          <cell r="Z216">
            <v>423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1499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424</v>
          </cell>
          <cell r="Y217">
            <v>0.40972222222222199</v>
          </cell>
          <cell r="Z217">
            <v>424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1016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424</v>
          </cell>
          <cell r="Y218">
            <v>0.41666666666666702</v>
          </cell>
          <cell r="Z218">
            <v>424</v>
          </cell>
          <cell r="AA218">
            <v>0.4375</v>
          </cell>
          <cell r="AB218">
            <v>43131</v>
          </cell>
          <cell r="AD218">
            <v>43131</v>
          </cell>
          <cell r="AE218">
            <v>1163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424</v>
          </cell>
          <cell r="Y219">
            <v>0.42361111111111099</v>
          </cell>
          <cell r="Z219">
            <v>424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999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424</v>
          </cell>
          <cell r="Y220">
            <v>0.43055555555555503</v>
          </cell>
          <cell r="Z220">
            <v>424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2029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424</v>
          </cell>
          <cell r="Y221">
            <v>0.4375</v>
          </cell>
          <cell r="Z221">
            <v>424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1766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424</v>
          </cell>
          <cell r="Y222">
            <v>0.44444444444444398</v>
          </cell>
          <cell r="Z222">
            <v>424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1767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424</v>
          </cell>
          <cell r="Y223">
            <v>0.45138888888888901</v>
          </cell>
          <cell r="Z223">
            <v>424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424</v>
          </cell>
          <cell r="Y224">
            <v>0.45833333333333331</v>
          </cell>
          <cell r="Z224">
            <v>424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355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424</v>
          </cell>
          <cell r="Y225">
            <v>0.47222222222222227</v>
          </cell>
          <cell r="Z225">
            <v>424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815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424</v>
          </cell>
          <cell r="Y226">
            <v>0.47916666666666669</v>
          </cell>
          <cell r="Z226">
            <v>424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2922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425</v>
          </cell>
          <cell r="Y227">
            <v>0.4861111111111111</v>
          </cell>
          <cell r="Z227">
            <v>425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1413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425</v>
          </cell>
          <cell r="Y228">
            <v>0.49305555555555558</v>
          </cell>
          <cell r="Z228">
            <v>425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599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425</v>
          </cell>
          <cell r="Y229">
            <v>0.5</v>
          </cell>
          <cell r="Z229">
            <v>425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88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425</v>
          </cell>
          <cell r="Y230">
            <v>0.41666666666666669</v>
          </cell>
          <cell r="Z230">
            <v>425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250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425</v>
          </cell>
          <cell r="Y231">
            <v>0.4236111111111111</v>
          </cell>
          <cell r="Z231">
            <v>425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208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425</v>
          </cell>
          <cell r="Y232">
            <v>0.41666666666666669</v>
          </cell>
          <cell r="Z232">
            <v>425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745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425</v>
          </cell>
          <cell r="Y233">
            <v>0.4236111111111111</v>
          </cell>
          <cell r="Z233">
            <v>425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752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425</v>
          </cell>
          <cell r="Y234">
            <v>0.43055555555555558</v>
          </cell>
          <cell r="Z234">
            <v>425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763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425</v>
          </cell>
          <cell r="Y235">
            <v>0.4375</v>
          </cell>
          <cell r="Z235">
            <v>426</v>
          </cell>
          <cell r="AA235">
            <v>0.5625</v>
          </cell>
          <cell r="AB235">
            <v>45408</v>
          </cell>
          <cell r="AC235" t="str">
            <v>26,</v>
          </cell>
          <cell r="AD235" t="str">
            <v>2020-00-00</v>
          </cell>
          <cell r="AE235">
            <v>2262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425</v>
          </cell>
          <cell r="Y236">
            <v>0.44444444444444442</v>
          </cell>
          <cell r="Z236">
            <v>425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1098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426</v>
          </cell>
          <cell r="Y237">
            <v>0.4513888888888889</v>
          </cell>
          <cell r="Z237">
            <v>426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7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426</v>
          </cell>
          <cell r="Y238">
            <v>0.45833333333333331</v>
          </cell>
          <cell r="Z238">
            <v>426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426</v>
          </cell>
          <cell r="Y239">
            <v>0.46527777777777773</v>
          </cell>
          <cell r="Z239">
            <v>426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1307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426</v>
          </cell>
          <cell r="Y240">
            <v>0.47222222222222227</v>
          </cell>
          <cell r="Z240">
            <v>426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162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426</v>
          </cell>
          <cell r="Y241">
            <v>0.56944444444444442</v>
          </cell>
          <cell r="Z241">
            <v>426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398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426</v>
          </cell>
          <cell r="Y242">
            <v>0.58333333333333337</v>
          </cell>
          <cell r="Z242">
            <v>426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426</v>
          </cell>
          <cell r="Y243">
            <v>0.38194444444444442</v>
          </cell>
          <cell r="Z243">
            <v>426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274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426</v>
          </cell>
          <cell r="Y244">
            <v>0.38888888888888901</v>
          </cell>
          <cell r="Z244">
            <v>426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426</v>
          </cell>
          <cell r="Y245">
            <v>0.40972222222222199</v>
          </cell>
          <cell r="Z245">
            <v>426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426</v>
          </cell>
          <cell r="Y246">
            <v>0.41666666666666702</v>
          </cell>
          <cell r="Z246">
            <v>426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581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427</v>
          </cell>
          <cell r="Y247">
            <v>0.42361111111111099</v>
          </cell>
          <cell r="Z247">
            <v>427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4215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427</v>
          </cell>
          <cell r="Y248">
            <v>0.4375</v>
          </cell>
          <cell r="Z248">
            <v>427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1950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427</v>
          </cell>
          <cell r="Y249">
            <v>0.45833333333333331</v>
          </cell>
          <cell r="Z249">
            <v>427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2253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427</v>
          </cell>
          <cell r="Y250">
            <v>0.46527777777777773</v>
          </cell>
          <cell r="Z250">
            <v>427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427</v>
          </cell>
          <cell r="Y251">
            <v>0.47222222222222227</v>
          </cell>
          <cell r="Z251">
            <v>427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1692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427</v>
          </cell>
          <cell r="Y252">
            <v>0.47916666666666602</v>
          </cell>
          <cell r="Z252">
            <v>427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260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427</v>
          </cell>
          <cell r="Y253">
            <v>0.48611111111111099</v>
          </cell>
          <cell r="Z253">
            <v>427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2029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427</v>
          </cell>
          <cell r="Y254">
            <v>0.49305555555555503</v>
          </cell>
          <cell r="Z254">
            <v>427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631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427</v>
          </cell>
          <cell r="Y255">
            <v>0.5</v>
          </cell>
          <cell r="Z255">
            <v>427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1878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427</v>
          </cell>
          <cell r="Y256">
            <v>0.54166666666666663</v>
          </cell>
          <cell r="Z256">
            <v>427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2011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427</v>
          </cell>
          <cell r="Y257">
            <v>0.54861111111111105</v>
          </cell>
          <cell r="Z257">
            <v>427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2419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427</v>
          </cell>
          <cell r="Y258">
            <v>0.55555555555555558</v>
          </cell>
          <cell r="Z258">
            <v>427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2520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427</v>
          </cell>
          <cell r="Y259">
            <v>0.5625</v>
          </cell>
          <cell r="Z259">
            <v>427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2503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427</v>
          </cell>
          <cell r="Y260">
            <v>0.56944444444444442</v>
          </cell>
          <cell r="Z260">
            <v>427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427</v>
          </cell>
          <cell r="Y261">
            <v>0.57638888888888895</v>
          </cell>
          <cell r="Z261">
            <v>427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1795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427</v>
          </cell>
          <cell r="Y262">
            <v>0.58333333333333337</v>
          </cell>
          <cell r="Z262">
            <v>427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2339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427</v>
          </cell>
          <cell r="Y263">
            <v>0.59027777777777779</v>
          </cell>
          <cell r="Z263">
            <v>427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546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427</v>
          </cell>
          <cell r="Y264">
            <v>0.59722222222222221</v>
          </cell>
          <cell r="Z264">
            <v>427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427</v>
          </cell>
          <cell r="Y265">
            <v>0.60416666666666663</v>
          </cell>
          <cell r="Z265">
            <v>427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427</v>
          </cell>
          <cell r="Y266">
            <v>0.5</v>
          </cell>
          <cell r="Z266">
            <v>427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706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429</v>
          </cell>
          <cell r="Y267">
            <v>0.54166666666666663</v>
          </cell>
          <cell r="Z267">
            <v>429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798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429</v>
          </cell>
          <cell r="Y268">
            <v>0.54861111111111105</v>
          </cell>
          <cell r="Z268">
            <v>429</v>
          </cell>
          <cell r="AA268">
            <v>0.4375</v>
          </cell>
          <cell r="AB268">
            <v>44974</v>
          </cell>
          <cell r="AD268">
            <v>44287</v>
          </cell>
          <cell r="AE268">
            <v>60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429</v>
          </cell>
          <cell r="Y269">
            <v>0.55555555555555558</v>
          </cell>
          <cell r="Z269">
            <v>429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555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7A8F0-903C-49A2-B609-322C023EC116}">
  <sheetPr>
    <pageSetUpPr fitToPage="1"/>
  </sheetPr>
  <dimension ref="A1:K287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SSD256G+SATA 1T</v>
      </c>
      <c r="H6" s="21" t="str">
        <f>VLOOKUP(B6&amp;C6,'[1]점검현황(금월)'!$D$7:$AH$269,17,0)</f>
        <v>FS-52(50W)</v>
      </c>
      <c r="I6" s="15" t="s">
        <v>18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18</v>
      </c>
      <c r="J23" s="21" t="str">
        <f>VLOOKUP(B23&amp;C23,'[1]점검현황(금월)'!$D$7:$AH$269,2,0)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18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경영대학교학팀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23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23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18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18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18</v>
      </c>
      <c r="J46" s="21" t="str">
        <f>VLOOKUP(B46&amp;C46,'[1]점검현황(금월)'!$D$7:$AH$269,2,0)</f>
        <v>국제학부 (ZOOM자동녹화)</v>
      </c>
      <c r="K46" s="22" t="s">
        <v>23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18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18</v>
      </c>
      <c r="J48" s="21" t="str">
        <f>VLOOKUP(B48&amp;C48,'[1]점검현황(금월)'!$D$7:$AH$269,2,0)</f>
        <v>멀티미디어(ZOOM자동녹화)</v>
      </c>
      <c r="K48" s="22" t="s">
        <v>23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23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SSD256G+SATA II 500G</v>
      </c>
      <c r="H59" s="21" t="str">
        <f>VLOOKUP(B59&amp;C59,'[1]점검현황(금월)'!$D$7:$AH$269,17,0)</f>
        <v>JPM-SP80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23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23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23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23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23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23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18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23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DB400SEA</v>
      </c>
      <c r="E89" s="21" t="str">
        <f>VLOOKUP(B89&amp;C89,'[1]점검현황(금월)'!$D$7:$AH$269,11,0)</f>
        <v>I7-13700</v>
      </c>
      <c r="F89" s="21" t="str">
        <f>VLOOKUP(B89&amp;C89,'[1]점검현황(금월)'!$D$7:$AH$269,12,0)</f>
        <v>DDR4 8G</v>
      </c>
      <c r="G89" s="21" t="str">
        <f>VLOOKUP(B89&amp;C89,'[1]점검현황(금월)'!$D$7:$AH$269,13,0)</f>
        <v>SSD 256GB</v>
      </c>
      <c r="H89" s="21" t="str">
        <f>VLOOKUP(B89&amp;C89,'[1]점검현황(금월)'!$D$7:$AH$269,17,0)</f>
        <v>EON10</v>
      </c>
      <c r="I89" s="15" t="s">
        <v>18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23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</v>
      </c>
      <c r="H104" s="21" t="str">
        <f>VLOOKUP(B104&amp;C104,'[1]점검현황(금월)'!$D$7:$AH$269,17,0)</f>
        <v>INTER-M</v>
      </c>
      <c r="I104" s="15" t="s">
        <v>18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23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18</v>
      </c>
      <c r="J107" s="21" t="str">
        <f>VLOOKUP(B107&amp;C107,'[1]점검현황(금월)'!$D$7:$AH$269,2,0)</f>
        <v>전자공학 (ZOOM자동녹화)</v>
      </c>
      <c r="K107" s="22" t="s">
        <v>23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DB400SEA</v>
      </c>
      <c r="E110" s="21" t="str">
        <f>VLOOKUP(B110&amp;C110,'[1]점검현황(금월)'!$D$7:$AH$269,11,0)</f>
        <v>I7-13700</v>
      </c>
      <c r="F110" s="21" t="str">
        <f>VLOOKUP(B110&amp;C110,'[1]점검현황(금월)'!$D$7:$AH$269,12,0)</f>
        <v>DDR4 16G</v>
      </c>
      <c r="G110" s="21" t="str">
        <f>VLOOKUP(B110&amp;C110,'[1]점검현황(금월)'!$D$7:$AH$269,13,0)</f>
        <v>SSD 256GB</v>
      </c>
      <c r="H110" s="21" t="str">
        <f>VLOOKUP(B110&amp;C110,'[1]점검현황(금월)'!$D$7:$AH$269,17,0)</f>
        <v>FS-52(50W)</v>
      </c>
      <c r="I110" s="15" t="s">
        <v>18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23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23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DELL</v>
      </c>
      <c r="E135" s="21" t="str">
        <f>VLOOKUP(B135&amp;C135,'[1]점검현황(금월)'!$D$7:$AH$269,11,0)</f>
        <v>I7-13700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 500GB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18</v>
      </c>
      <c r="J136" s="21" t="str">
        <f>VLOOKUP(B136&amp;C136,'[1]점검현황(금월)'!$D$7:$AH$269,2,0)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18</v>
      </c>
      <c r="J137" s="21" t="str">
        <f>VLOOKUP(B137&amp;C137,'[1]점검현황(금월)'!$D$7:$AH$269,2,0)</f>
        <v>소프트웨어</v>
      </c>
      <c r="K137" s="22" t="s">
        <v>23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18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18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23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18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18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SP80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419</v>
      </c>
      <c r="D147" s="21" t="str">
        <f>VLOOKUP(B147&amp;C147,'[1]점검현황(금월)'!$D$7:$AH$269,10,0)</f>
        <v>DM500TFA</v>
      </c>
      <c r="E147" s="21" t="str">
        <f>VLOOKUP(B147&amp;C147,'[1]점검현황(금월)'!$D$7:$AH$269,11,0)</f>
        <v>I5-13400</v>
      </c>
      <c r="F147" s="21" t="str">
        <f>VLOOKUP(B147&amp;C147,'[1]점검현황(금월)'!$D$7:$AH$269,12,0)</f>
        <v>DDR4 16G</v>
      </c>
      <c r="G147" s="21" t="str">
        <f>VLOOKUP(B147&amp;C147,'[1]점검현황(금월)'!$D$7:$AH$269,13,0)</f>
        <v>SSD 500GB</v>
      </c>
      <c r="H147" s="21" t="str">
        <f>VLOOKUP(B147&amp;C147,'[1]점검현황(금월)'!$D$7:$AH$269,17,0)</f>
        <v>JBL</v>
      </c>
      <c r="I147" s="15" t="s">
        <v>18</v>
      </c>
      <c r="J147" s="21" t="str">
        <f>VLOOKUP(B147&amp;C147,'[1]점검현황(금월)'!$D$7:$AH$269,2,0)</f>
        <v>공학대학원</v>
      </c>
      <c r="K147" s="22" t="s">
        <v>16</v>
      </c>
    </row>
    <row r="148" spans="1:11">
      <c r="A148" s="30"/>
      <c r="B148" s="19" t="s">
        <v>47</v>
      </c>
      <c r="C148" s="23">
        <v>435</v>
      </c>
      <c r="D148" s="21" t="str">
        <f>VLOOKUP(B148&amp;C148,'[1]점검현황(금월)'!$D$7:$AH$269,10,0)</f>
        <v>DB400SEA</v>
      </c>
      <c r="E148" s="21" t="str">
        <f>VLOOKUP(B148&amp;C148,'[1]점검현황(금월)'!$D$7:$AH$269,11,0)</f>
        <v>I7-13700</v>
      </c>
      <c r="F148" s="21" t="str">
        <f>VLOOKUP(B148&amp;C148,'[1]점검현황(금월)'!$D$7:$AH$269,12,0)</f>
        <v>DDR4 16G</v>
      </c>
      <c r="G148" s="21" t="str">
        <f>VLOOKUP(B148&amp;C148,'[1]점검현황(금월)'!$D$7:$AH$269,13,0)</f>
        <v>SSD 1TB</v>
      </c>
      <c r="H148" s="21" t="str">
        <f>VLOOKUP(B148&amp;C148,'[1]점검현황(금월)'!$D$7:$AH$269,17,0)</f>
        <v>TOA F240</v>
      </c>
      <c r="I148" s="15" t="s">
        <v>18</v>
      </c>
      <c r="J148" s="21" t="str">
        <f>VLOOKUP(B148&amp;C148,'[1]점검현황(금월)'!$D$7:$AH$269,2,0)</f>
        <v>수학과 LAB</v>
      </c>
      <c r="K148" s="22" t="s">
        <v>16</v>
      </c>
    </row>
    <row r="149" spans="1:11">
      <c r="A149" s="30"/>
      <c r="B149" s="19" t="s">
        <v>47</v>
      </c>
      <c r="C149" s="20">
        <v>621</v>
      </c>
      <c r="D149" s="21" t="str">
        <f>VLOOKUP(B149&amp;C149,'[1]점검현황(금월)'!$D$7:$AH$269,10,0)</f>
        <v>B70CH(I7)</v>
      </c>
      <c r="E149" s="21" t="str">
        <f>VLOOKUP(B149&amp;C149,'[1]점검현황(금월)'!$D$7:$AH$269,11,0)</f>
        <v>I7-6700</v>
      </c>
      <c r="F149" s="21" t="str">
        <f>VLOOKUP(B149&amp;C149,'[1]점검현황(금월)'!$D$7:$AH$269,12,0)</f>
        <v>DDR4 8G</v>
      </c>
      <c r="G149" s="21" t="str">
        <f>VLOOKUP(B149&amp;C149,'[1]점검현황(금월)'!$D$7:$AH$269,13,0)</f>
        <v>SSD256G+SATA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수학과 LAB</v>
      </c>
      <c r="K149" s="22" t="s">
        <v>23</v>
      </c>
    </row>
    <row r="150" spans="1:11">
      <c r="A150" s="30"/>
      <c r="B150" s="19" t="s">
        <v>47</v>
      </c>
      <c r="C150" s="20">
        <v>735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SSD128GB+SATA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</v>
      </c>
      <c r="K150" s="22" t="s">
        <v>16</v>
      </c>
    </row>
    <row r="151" spans="1:11">
      <c r="A151" s="30"/>
      <c r="B151" s="19" t="s">
        <v>47</v>
      </c>
      <c r="C151" s="20">
        <v>1001</v>
      </c>
      <c r="D151" s="21" t="str">
        <f>VLOOKUP(B151&amp;C151,'[1]점검현황(금월)'!$D$7:$AH$269,10,0)</f>
        <v>Z75CV(I7)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8G</v>
      </c>
      <c r="G151" s="21" t="str">
        <f>VLOOKUP(B151&amp;C151,'[1]점검현황(금월)'!$D$7:$AH$269,13,0)</f>
        <v>SSD120GB+SATA III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대학원(ZOOM자동녹화)</v>
      </c>
      <c r="K151" s="22" t="s">
        <v>16</v>
      </c>
    </row>
    <row r="152" spans="1:11">
      <c r="A152" s="30"/>
      <c r="B152" s="19" t="s">
        <v>47</v>
      </c>
      <c r="C152" s="20">
        <v>1020</v>
      </c>
      <c r="D152" s="21" t="str">
        <f>VLOOKUP(B152&amp;C152,'[1]점검현황(금월)'!$D$7:$AH$269,10,0)</f>
        <v>B70CH(I7)</v>
      </c>
      <c r="E152" s="21" t="str">
        <f>VLOOKUP(B152&amp;C152,'[1]점검현황(금월)'!$D$7:$AH$269,11,0)</f>
        <v>I7-4790</v>
      </c>
      <c r="F152" s="21" t="str">
        <f>VLOOKUP(B152&amp;C152,'[1]점검현황(금월)'!$D$7:$AH$269,12,0)</f>
        <v>DDR3 4G</v>
      </c>
      <c r="G152" s="21" t="str">
        <f>VLOOKUP(B152&amp;C152,'[1]점검현황(금월)'!$D$7:$AH$269,13,0)</f>
        <v>SSD128G+SATA 1T</v>
      </c>
      <c r="H152" s="21" t="str">
        <f>VLOOKUP(B152&amp;C152,'[1]점검현황(금월)'!$D$7:$AH$269,17,0)</f>
        <v>EON10</v>
      </c>
      <c r="I152" s="15" t="s">
        <v>15</v>
      </c>
      <c r="J152" s="21" t="str">
        <f>VLOOKUP(B152&amp;C152,'[1]점검현황(금월)'!$D$7:$AH$269,2,0)</f>
        <v>교통시스템 (PC실) (everlec,ZOOM자동녹화)</v>
      </c>
      <c r="K152" s="22" t="s">
        <v>23</v>
      </c>
    </row>
    <row r="153" spans="1:11">
      <c r="A153" s="30"/>
      <c r="B153" s="19" t="s">
        <v>47</v>
      </c>
      <c r="C153" s="20">
        <v>1023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512GB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건설시스템 (PC실)(everlec,ZOOM자동녹화)</v>
      </c>
      <c r="K153" s="22" t="s">
        <v>16</v>
      </c>
    </row>
    <row r="154" spans="1:11">
      <c r="A154" s="31"/>
      <c r="B154" s="28" t="s">
        <v>47</v>
      </c>
      <c r="C154" s="20">
        <v>1025</v>
      </c>
      <c r="D154" s="21" t="str">
        <f>VLOOKUP(B154&amp;C154,'[1]점검현황(금월)'!$D$7:$AH$269,10,0)</f>
        <v>DB400TDA</v>
      </c>
      <c r="E154" s="21" t="str">
        <f>VLOOKUP(B154&amp;C154,'[1]점검현황(금월)'!$D$7:$AH$269,11,0)</f>
        <v>I7-11700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 500GB</v>
      </c>
      <c r="H154" s="21" t="str">
        <f>VLOOKUP(B154&amp;C154,'[1]점검현황(금월)'!$D$7:$AH$269,17,0)</f>
        <v>INTER-M</v>
      </c>
      <c r="I154" s="15" t="s">
        <v>18</v>
      </c>
      <c r="J154" s="21" t="str">
        <f>VLOOKUP(B154&amp;C154,'[1]점검현황(금월)'!$D$7:$AH$269,2,0)</f>
        <v>소프트웨어 (자동녹화)</v>
      </c>
      <c r="K154" s="22" t="s">
        <v>16</v>
      </c>
    </row>
    <row r="155" spans="1:11" ht="16.5" customHeight="1">
      <c r="A155" s="29" t="s">
        <v>48</v>
      </c>
      <c r="B155" s="28" t="s">
        <v>49</v>
      </c>
      <c r="C155" s="20" t="s">
        <v>30</v>
      </c>
      <c r="D155" s="21" t="str">
        <f>VLOOKUP(B155&amp;C155,'[1]점검현황(금월)'!$D$7:$AH$269,10,0)</f>
        <v>DB-400TCA</v>
      </c>
      <c r="E155" s="21" t="str">
        <f>VLOOKUP(B155&amp;C155,'[1]점검현황(금월)'!$D$7:$AH$269,11,0)</f>
        <v>I7-10700</v>
      </c>
      <c r="F155" s="21" t="str">
        <f>VLOOKUP(B155&amp;C155,'[1]점검현황(금월)'!$D$7:$AH$269,12,0)</f>
        <v>DDR4 16G</v>
      </c>
      <c r="G155" s="21" t="str">
        <f>VLOOKUP(B155&amp;C155,'[1]점검현황(금월)'!$D$7:$AH$269,13,0)</f>
        <v>SSD500GB + HDD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미디어 (ZOOM자동녹화)</v>
      </c>
      <c r="K155" s="22" t="s">
        <v>16</v>
      </c>
    </row>
    <row r="156" spans="1:11">
      <c r="A156" s="30"/>
      <c r="B156" s="28" t="s">
        <v>49</v>
      </c>
      <c r="C156" s="20">
        <v>113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기계공학과(자동녹화)</v>
      </c>
      <c r="K156" s="22" t="s">
        <v>16</v>
      </c>
    </row>
    <row r="157" spans="1:11">
      <c r="A157" s="30"/>
      <c r="B157" s="28" t="s">
        <v>49</v>
      </c>
      <c r="C157" s="20">
        <v>115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117</v>
      </c>
      <c r="D158" s="21" t="str">
        <f>VLOOKUP(B158&amp;C158,'[1]점검현황(금월)'!$D$7:$AH$269,10,0)</f>
        <v>Z75CV(I7)</v>
      </c>
      <c r="E158" s="21" t="str">
        <f>VLOOKUP(B158&amp;C158,'[1]점검현황(금월)'!$D$7:$AH$269,11,0)</f>
        <v>I7-6700</v>
      </c>
      <c r="F158" s="21" t="str">
        <f>VLOOKUP(B158&amp;C158,'[1]점검현황(금월)'!$D$7:$AH$269,12,0)</f>
        <v>DDR3 8G</v>
      </c>
      <c r="G158" s="21" t="str">
        <f>VLOOKUP(B158&amp;C158,'[1]점검현황(금월)'!$D$7:$AH$269,13,0)</f>
        <v>SSD128G+SATA 1T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16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23</v>
      </c>
    </row>
    <row r="160" spans="1:11">
      <c r="A160" s="30"/>
      <c r="B160" s="28" t="s">
        <v>50</v>
      </c>
      <c r="C160" s="20">
        <v>204</v>
      </c>
      <c r="D160" s="21" t="s">
        <v>51</v>
      </c>
      <c r="E160" s="21" t="s">
        <v>52</v>
      </c>
      <c r="F160" s="21" t="s">
        <v>53</v>
      </c>
      <c r="G160" s="21" t="s">
        <v>54</v>
      </c>
      <c r="H160" s="21" t="s">
        <v>55</v>
      </c>
      <c r="I160" s="15" t="s">
        <v>18</v>
      </c>
      <c r="J160" s="21" t="s">
        <v>56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INTER-M</v>
      </c>
      <c r="I165" s="15" t="s">
        <v>15</v>
      </c>
      <c r="J165" s="21" t="str">
        <f>VLOOKUP(B165&amp;C165,'[1]점검현황(금월)'!$D$7:$AH$269,2,0)</f>
        <v>미디어 (PC실)</v>
      </c>
      <c r="K165" s="22" t="s">
        <v>16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DELL 3620</v>
      </c>
      <c r="E166" s="21" t="str">
        <f>VLOOKUP(B166&amp;C166,'[1]점검현황(금월)'!$D$7:$AH$269,11,0)</f>
        <v>E3-1240</v>
      </c>
      <c r="F166" s="21" t="str">
        <f>VLOOKUP(B166&amp;C166,'[1]점검현황(금월)'!$D$7:$AH$269,12,0)</f>
        <v>DDR4 8G</v>
      </c>
      <c r="G166" s="21" t="str">
        <f>VLOOKUP(B166&amp;C166,'[1]점검현황(금월)'!$D$7:$AH$269,13,0)</f>
        <v>SSD 1TB</v>
      </c>
      <c r="H166" s="21" t="str">
        <f>VLOOKUP(B166&amp;C166,'[1]점검현황(금월)'!$D$7:$AH$269,17,0)</f>
        <v>SP80</v>
      </c>
      <c r="I166" s="15" t="s">
        <v>15</v>
      </c>
      <c r="J166" s="21" t="str">
        <f>VLOOKUP(B166&amp;C166,'[1]점검현황(금월)'!$D$7:$AH$269,2,0)</f>
        <v>미디어</v>
      </c>
      <c r="K166" s="22" t="s">
        <v>16</v>
      </c>
    </row>
    <row r="167" spans="1:11">
      <c r="A167" s="30"/>
      <c r="B167" s="28" t="s">
        <v>49</v>
      </c>
      <c r="C167" s="20" t="s">
        <v>57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58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58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23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59</v>
      </c>
      <c r="B174" s="42" t="s">
        <v>60</v>
      </c>
      <c r="C174" s="20" t="s">
        <v>61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60</v>
      </c>
      <c r="C175" s="20" t="s">
        <v>62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63</v>
      </c>
      <c r="B176" s="42" t="s">
        <v>64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64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64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23</v>
      </c>
    </row>
    <row r="179" spans="1:11">
      <c r="A179" s="44"/>
      <c r="B179" s="42" t="s">
        <v>64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64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23</v>
      </c>
    </row>
    <row r="181" spans="1:11">
      <c r="A181" s="44"/>
      <c r="B181" s="42" t="s">
        <v>64</v>
      </c>
      <c r="C181" s="20">
        <v>511</v>
      </c>
      <c r="D181" s="38" t="s">
        <v>58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64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23</v>
      </c>
    </row>
    <row r="183" spans="1:11" ht="16.5" customHeight="1">
      <c r="A183" s="29" t="s">
        <v>65</v>
      </c>
      <c r="B183" s="28" t="s">
        <v>65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65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65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23</v>
      </c>
    </row>
    <row r="186" spans="1:11">
      <c r="A186" s="30"/>
      <c r="B186" s="28" t="s">
        <v>65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65</v>
      </c>
      <c r="C187" s="23" t="s">
        <v>66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23</v>
      </c>
    </row>
    <row r="188" spans="1:11">
      <c r="A188" s="30"/>
      <c r="B188" s="28" t="s">
        <v>65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SSD256G+SATA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23</v>
      </c>
    </row>
    <row r="189" spans="1:11">
      <c r="A189" s="30"/>
      <c r="B189" s="28" t="s">
        <v>65</v>
      </c>
      <c r="C189" s="20">
        <v>315</v>
      </c>
      <c r="D189" s="21" t="str">
        <f>VLOOKUP(B189&amp;C189,'[1]점검현황(금월)'!$D$7:$AH$269,10,0)</f>
        <v>DB-Z200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23</v>
      </c>
    </row>
    <row r="190" spans="1:11">
      <c r="A190" s="30"/>
      <c r="B190" s="28" t="s">
        <v>65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23</v>
      </c>
    </row>
    <row r="191" spans="1:11">
      <c r="A191" s="30"/>
      <c r="B191" s="28" t="s">
        <v>65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23</v>
      </c>
    </row>
    <row r="192" spans="1:11">
      <c r="A192" s="30"/>
      <c r="B192" s="28" t="s">
        <v>65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23</v>
      </c>
    </row>
    <row r="193" spans="1:11">
      <c r="A193" s="30"/>
      <c r="B193" s="28" t="s">
        <v>65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23</v>
      </c>
    </row>
    <row r="194" spans="1:11">
      <c r="A194" s="30"/>
      <c r="B194" s="28" t="s">
        <v>65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67</v>
      </c>
    </row>
    <row r="195" spans="1:11">
      <c r="A195" s="30"/>
      <c r="B195" s="28" t="s">
        <v>65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68</v>
      </c>
    </row>
    <row r="196" spans="1:11">
      <c r="A196" s="30"/>
      <c r="B196" s="28" t="s">
        <v>65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65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23</v>
      </c>
    </row>
    <row r="198" spans="1:11">
      <c r="A198" s="30"/>
      <c r="B198" s="28" t="s">
        <v>65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65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65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65</v>
      </c>
      <c r="C201" s="20">
        <v>510</v>
      </c>
      <c r="D201" s="21" t="str">
        <f>VLOOKUP(B201&amp;C201,'[1]점검현황(금월)'!$D$7:$AH$269,10,0)</f>
        <v>DB-Z200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23</v>
      </c>
    </row>
    <row r="202" spans="1:11">
      <c r="A202" s="30"/>
      <c r="B202" s="28" t="s">
        <v>65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23</v>
      </c>
    </row>
    <row r="203" spans="1:11">
      <c r="A203" s="30"/>
      <c r="B203" s="28" t="s">
        <v>65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65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65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65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23</v>
      </c>
    </row>
    <row r="207" spans="1:11">
      <c r="A207" s="30"/>
      <c r="B207" s="28" t="s">
        <v>65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23</v>
      </c>
    </row>
    <row r="208" spans="1:11">
      <c r="A208" s="30"/>
      <c r="B208" s="28" t="s">
        <v>65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65</v>
      </c>
      <c r="C209" s="20">
        <v>712</v>
      </c>
      <c r="D209" s="21" t="str">
        <f>VLOOKUP(B209&amp;C209,'[1]점검현황(금월)'!$D$7:$AH$269,10,0)</f>
        <v>DB-400T9A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23</v>
      </c>
    </row>
    <row r="210" spans="1:11">
      <c r="A210" s="30"/>
      <c r="B210" s="28" t="s">
        <v>65</v>
      </c>
      <c r="C210" s="20">
        <v>713</v>
      </c>
      <c r="D210" s="21" t="str">
        <f>VLOOKUP(B210&amp;C210,'[1]점검현황(금월)'!$D$7:$AH$269,10,0)</f>
        <v>DB-400T8A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23</v>
      </c>
    </row>
    <row r="211" spans="1:11">
      <c r="A211" s="30"/>
      <c r="B211" s="28" t="s">
        <v>65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23</v>
      </c>
    </row>
    <row r="212" spans="1:11">
      <c r="A212" s="30"/>
      <c r="B212" s="28" t="s">
        <v>65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 t="s">
        <v>69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23</v>
      </c>
    </row>
    <row r="215" spans="1:11">
      <c r="A215" s="30"/>
      <c r="B215" s="28" t="s">
        <v>65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23</v>
      </c>
    </row>
    <row r="216" spans="1:11">
      <c r="A216" s="30"/>
      <c r="B216" s="28" t="s">
        <v>65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23</v>
      </c>
    </row>
    <row r="217" spans="1:11">
      <c r="A217" s="30"/>
      <c r="B217" s="28" t="s">
        <v>65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SSD256G+SATA 500G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23</v>
      </c>
    </row>
    <row r="220" spans="1:11">
      <c r="A220" s="30"/>
      <c r="B220" s="28" t="s">
        <v>65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65</v>
      </c>
      <c r="C221" s="20">
        <v>812</v>
      </c>
      <c r="D221" s="21" t="str">
        <f>VLOOKUP(B221&amp;C221,'[1]점검현황(금월)'!$D$7:$AH$269,10,0)</f>
        <v>DB-Z200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65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65</v>
      </c>
      <c r="C223" s="20">
        <v>1002</v>
      </c>
      <c r="D223" s="21" t="str">
        <f>VLOOKUP(B223&amp;C223,'[1]점검현황(금월)'!$D$7:$AH$269,10,0)</f>
        <v>DB-400TDA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65</v>
      </c>
      <c r="C224" s="20">
        <v>1003</v>
      </c>
      <c r="D224" s="21" t="str">
        <f>VLOOKUP(B224&amp;C224,'[1]점검현황(금월)'!$D$7:$AH$269,10,0)</f>
        <v>DB-400TDA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1004</v>
      </c>
      <c r="D225" s="21" t="str">
        <f>VLOOKUP(B225&amp;C225,'[1]점검현황(금월)'!$D$7:$AH$269,10,0)</f>
        <v>DB-400TDA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65</v>
      </c>
      <c r="C226" s="20">
        <v>1005</v>
      </c>
      <c r="D226" s="21" t="str">
        <f>VLOOKUP(B226&amp;C226,'[1]점검현황(금월)'!$D$7:$AH$269,10,0)</f>
        <v>DB-400TDA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1007</v>
      </c>
      <c r="D227" s="21" t="str">
        <f>VLOOKUP(B227&amp;C227,'[1]점검현황(금월)'!$D$7:$AH$269,10,0)</f>
        <v>DB-400TDA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65</v>
      </c>
      <c r="C228" s="20">
        <v>1008</v>
      </c>
      <c r="D228" s="21" t="str">
        <f>VLOOKUP(B228&amp;C228,'[1]점검현황(금월)'!$D$7:$AH$269,10,0)</f>
        <v>DB-Z200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65</v>
      </c>
      <c r="C229" s="20">
        <v>1009</v>
      </c>
      <c r="D229" s="21" t="str">
        <f>VLOOKUP(B229&amp;C229,'[1]점검현황(금월)'!$D$7:$AH$269,10,0)</f>
        <v>DB-400TDA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70</v>
      </c>
      <c r="B230" s="28" t="s">
        <v>70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70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70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70</v>
      </c>
      <c r="C233" s="20">
        <v>105</v>
      </c>
      <c r="D233" s="21" t="str">
        <f>VLOOKUP(B233&amp;C233,'[1]점검현황(금월)'!$D$7:$AH$269,10,0)</f>
        <v>DB-400T8A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70</v>
      </c>
      <c r="C234" s="20">
        <v>106</v>
      </c>
      <c r="D234" s="21" t="str">
        <f>VLOOKUP(B234&amp;C234,'[1]점검현황(금월)'!$D$7:$AH$269,10,0)</f>
        <v>DB-400TCA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70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55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70</v>
      </c>
      <c r="C236" s="20" t="s">
        <v>19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23</v>
      </c>
    </row>
    <row r="237" spans="1:11">
      <c r="A237" s="47"/>
      <c r="B237" s="10" t="s">
        <v>70</v>
      </c>
      <c r="C237" s="20">
        <v>215</v>
      </c>
      <c r="D237" s="21" t="str">
        <f>VLOOKUP(B237&amp;C237,'[1]점검현황(금월)'!$D$7:$AH$269,10,0)</f>
        <v>DB-400TCA</v>
      </c>
      <c r="E237" s="21" t="s">
        <v>71</v>
      </c>
      <c r="F237" s="21" t="str">
        <f>VLOOKUP(B237&amp;C237,'[1]점검현황(금월)'!$D$7:$AH$269,12,0)</f>
        <v>DDR4 16G</v>
      </c>
      <c r="G237" s="21" t="s">
        <v>72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70</v>
      </c>
      <c r="C238" s="20">
        <v>317</v>
      </c>
      <c r="D238" s="21" t="str">
        <f>VLOOKUP(B238&amp;C238,'[1]점검현황(금월)'!$D$7:$AH$269,10,0)</f>
        <v>DB400SFA</v>
      </c>
      <c r="E238" s="21" t="s">
        <v>73</v>
      </c>
      <c r="F238" s="21" t="str">
        <f>VLOOKUP(B238&amp;C238,'[1]점검현황(금월)'!$D$7:$AH$269,12,0)</f>
        <v>DDR4 16G</v>
      </c>
      <c r="G238" s="21" t="s">
        <v>74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75</v>
      </c>
      <c r="B239" s="50" t="s">
        <v>75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76</v>
      </c>
      <c r="H239" s="21" t="str">
        <f>VLOOKUP(B239&amp;C239,'[1]점검현황(금월)'!$D$7:$AH$269,17,0)</f>
        <v>BOSS</v>
      </c>
      <c r="I239" s="15" t="s">
        <v>18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75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77</v>
      </c>
      <c r="H240" s="21" t="str">
        <f>VLOOKUP(B240&amp;C240,'[1]점검현황(금월)'!$D$7:$AH$269,17,0)</f>
        <v>SP80</v>
      </c>
      <c r="I240" s="15" t="s">
        <v>18</v>
      </c>
      <c r="J240" s="21" t="str">
        <f>VLOOKUP(B240&amp;C240,'[1]점검현황(금월)'!$D$7:$AH$269,2,0)</f>
        <v>세미나실(ZOOM자동녹화)</v>
      </c>
      <c r="K240" s="22" t="s">
        <v>78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80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81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23</v>
      </c>
    </row>
    <row r="243" spans="1:11" ht="24" customHeight="1">
      <c r="A243" s="54" t="s">
        <v>82</v>
      </c>
      <c r="B243" s="55" t="s">
        <v>82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83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82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84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78</v>
      </c>
    </row>
    <row r="245" spans="1:11">
      <c r="A245" s="57"/>
      <c r="B245" s="55" t="s">
        <v>82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85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78</v>
      </c>
    </row>
    <row r="246" spans="1:11" ht="16.5" customHeight="1">
      <c r="A246" s="58" t="s">
        <v>86</v>
      </c>
      <c r="B246" s="55" t="s">
        <v>86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87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86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88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86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89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86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90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86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91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86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92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86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93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86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94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86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95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86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96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86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97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86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98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86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99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86</v>
      </c>
      <c r="C259" s="61" t="s">
        <v>100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101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86</v>
      </c>
      <c r="C260" s="61" t="s">
        <v>102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103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86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104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86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105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23</v>
      </c>
    </row>
    <row r="263" spans="1:11">
      <c r="A263" s="60"/>
      <c r="B263" s="55" t="s">
        <v>86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106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86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107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86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108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86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109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86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110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86</v>
      </c>
      <c r="C268" s="26">
        <v>708</v>
      </c>
      <c r="D268" s="20" t="s">
        <v>111</v>
      </c>
      <c r="E268" s="20" t="s">
        <v>112</v>
      </c>
      <c r="F268" s="20" t="s">
        <v>113</v>
      </c>
      <c r="G268" s="20" t="s">
        <v>114</v>
      </c>
      <c r="H268" s="20" t="s">
        <v>115</v>
      </c>
      <c r="I268" s="59" t="s">
        <v>15</v>
      </c>
      <c r="J268" s="20" t="s">
        <v>116</v>
      </c>
      <c r="K268" s="22" t="s">
        <v>16</v>
      </c>
    </row>
    <row r="269" spans="1:11">
      <c r="A269" s="60"/>
      <c r="B269" s="55" t="s">
        <v>86</v>
      </c>
      <c r="C269" s="26">
        <v>707</v>
      </c>
      <c r="D269" s="20" t="s">
        <v>117</v>
      </c>
      <c r="E269" s="20" t="s">
        <v>118</v>
      </c>
      <c r="F269" s="20" t="s">
        <v>119</v>
      </c>
      <c r="G269" s="20" t="s">
        <v>120</v>
      </c>
      <c r="H269" s="20" t="s">
        <v>58</v>
      </c>
      <c r="I269" s="59" t="s">
        <v>15</v>
      </c>
      <c r="J269" s="20" t="s">
        <v>121</v>
      </c>
      <c r="K269" s="22" t="s">
        <v>16</v>
      </c>
    </row>
    <row r="270" spans="1:11">
      <c r="A270" s="62"/>
      <c r="B270" s="55" t="s">
        <v>86</v>
      </c>
      <c r="C270" s="26">
        <v>712</v>
      </c>
      <c r="D270" s="20" t="s">
        <v>111</v>
      </c>
      <c r="E270" s="20" t="s">
        <v>122</v>
      </c>
      <c r="F270" s="20" t="s">
        <v>119</v>
      </c>
      <c r="G270" s="20" t="s">
        <v>120</v>
      </c>
      <c r="H270" s="20" t="s">
        <v>55</v>
      </c>
      <c r="I270" s="59" t="s">
        <v>15</v>
      </c>
      <c r="J270" s="20" t="s">
        <v>123</v>
      </c>
      <c r="K270" s="22" t="s">
        <v>16</v>
      </c>
    </row>
    <row r="271" spans="1:11">
      <c r="A271" s="58" t="s">
        <v>124</v>
      </c>
      <c r="B271" s="55" t="s">
        <v>124</v>
      </c>
      <c r="C271" s="26">
        <v>206</v>
      </c>
      <c r="D271" s="20" t="s">
        <v>111</v>
      </c>
      <c r="E271" s="20" t="s">
        <v>112</v>
      </c>
      <c r="F271" s="20" t="s">
        <v>125</v>
      </c>
      <c r="G271" s="20" t="s">
        <v>120</v>
      </c>
      <c r="H271" s="20" t="s">
        <v>55</v>
      </c>
      <c r="I271" s="59" t="s">
        <v>15</v>
      </c>
      <c r="J271" s="20" t="s">
        <v>126</v>
      </c>
      <c r="K271" s="22" t="s">
        <v>16</v>
      </c>
    </row>
    <row r="272" spans="1:11">
      <c r="A272" s="60"/>
      <c r="B272" s="55" t="s">
        <v>124</v>
      </c>
      <c r="C272" s="26">
        <v>208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9" t="s">
        <v>15</v>
      </c>
      <c r="J272" s="20" t="s">
        <v>128</v>
      </c>
      <c r="K272" s="22"/>
    </row>
    <row r="273" spans="1:11" ht="19.5" customHeight="1">
      <c r="A273" s="60"/>
      <c r="B273" s="55" t="s">
        <v>124</v>
      </c>
      <c r="C273" s="26">
        <v>209</v>
      </c>
      <c r="D273" s="20" t="s">
        <v>111</v>
      </c>
      <c r="E273" s="20" t="s">
        <v>112</v>
      </c>
      <c r="F273" s="20" t="s">
        <v>113</v>
      </c>
      <c r="G273" s="20" t="s">
        <v>127</v>
      </c>
      <c r="H273" s="20" t="s">
        <v>115</v>
      </c>
      <c r="I273" s="59" t="s">
        <v>15</v>
      </c>
      <c r="J273" s="20" t="s">
        <v>129</v>
      </c>
      <c r="K273" s="22" t="s">
        <v>16</v>
      </c>
    </row>
    <row r="274" spans="1:11" ht="17.25" customHeight="1">
      <c r="A274" s="60"/>
      <c r="B274" s="55" t="s">
        <v>124</v>
      </c>
      <c r="C274" s="26">
        <v>210</v>
      </c>
      <c r="D274" s="20" t="s">
        <v>111</v>
      </c>
      <c r="E274" s="20" t="s">
        <v>112</v>
      </c>
      <c r="F274" s="20" t="s">
        <v>119</v>
      </c>
      <c r="G274" s="20" t="s">
        <v>120</v>
      </c>
      <c r="H274" s="20" t="s">
        <v>55</v>
      </c>
      <c r="I274" s="59" t="s">
        <v>15</v>
      </c>
      <c r="J274" s="20" t="s">
        <v>130</v>
      </c>
      <c r="K274" s="22" t="s">
        <v>16</v>
      </c>
    </row>
    <row r="275" spans="1:11" ht="18.75" customHeight="1">
      <c r="A275" s="60"/>
      <c r="B275" s="55" t="s">
        <v>124</v>
      </c>
      <c r="C275" s="26">
        <v>211</v>
      </c>
      <c r="D275" s="20" t="s">
        <v>111</v>
      </c>
      <c r="E275" s="20" t="s">
        <v>112</v>
      </c>
      <c r="F275" s="20" t="s">
        <v>113</v>
      </c>
      <c r="G275" s="20" t="s">
        <v>120</v>
      </c>
      <c r="H275" s="20" t="s">
        <v>55</v>
      </c>
      <c r="I275" s="59" t="s">
        <v>15</v>
      </c>
      <c r="J275" s="20" t="s">
        <v>131</v>
      </c>
      <c r="K275" s="22" t="s">
        <v>16</v>
      </c>
    </row>
    <row r="276" spans="1:11">
      <c r="A276" s="60"/>
      <c r="B276" s="55" t="s">
        <v>124</v>
      </c>
      <c r="C276" s="26">
        <v>101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55</v>
      </c>
      <c r="I276" s="59" t="s">
        <v>15</v>
      </c>
      <c r="J276" s="20" t="s">
        <v>132</v>
      </c>
      <c r="K276" s="22" t="s">
        <v>16</v>
      </c>
    </row>
    <row r="277" spans="1:11">
      <c r="A277" s="60"/>
      <c r="B277" s="55" t="s">
        <v>124</v>
      </c>
      <c r="C277" s="26">
        <v>102</v>
      </c>
      <c r="D277" s="20" t="s">
        <v>111</v>
      </c>
      <c r="E277" s="20" t="s">
        <v>112</v>
      </c>
      <c r="F277" s="20" t="s">
        <v>119</v>
      </c>
      <c r="G277" s="20" t="s">
        <v>120</v>
      </c>
      <c r="H277" s="20" t="s">
        <v>55</v>
      </c>
      <c r="I277" s="59" t="s">
        <v>15</v>
      </c>
      <c r="J277" s="20" t="s">
        <v>129</v>
      </c>
      <c r="K277" s="22" t="s">
        <v>16</v>
      </c>
    </row>
    <row r="278" spans="1:11">
      <c r="A278" s="60"/>
      <c r="B278" s="55" t="s">
        <v>124</v>
      </c>
      <c r="C278" s="26">
        <v>103</v>
      </c>
      <c r="D278" s="20" t="s">
        <v>111</v>
      </c>
      <c r="E278" s="20" t="s">
        <v>112</v>
      </c>
      <c r="F278" s="20" t="s">
        <v>113</v>
      </c>
      <c r="G278" s="20" t="s">
        <v>127</v>
      </c>
      <c r="H278" s="20" t="s">
        <v>55</v>
      </c>
      <c r="I278" s="59" t="s">
        <v>15</v>
      </c>
      <c r="J278" s="20" t="s">
        <v>133</v>
      </c>
      <c r="K278" s="22" t="s">
        <v>16</v>
      </c>
    </row>
    <row r="279" spans="1:11">
      <c r="A279" s="60"/>
      <c r="B279" s="55" t="s">
        <v>124</v>
      </c>
      <c r="C279" s="26">
        <v>104</v>
      </c>
      <c r="D279" s="20" t="s">
        <v>111</v>
      </c>
      <c r="E279" s="20" t="s">
        <v>112</v>
      </c>
      <c r="F279" s="20" t="s">
        <v>113</v>
      </c>
      <c r="G279" s="20" t="s">
        <v>120</v>
      </c>
      <c r="H279" s="20" t="s">
        <v>55</v>
      </c>
      <c r="I279" s="59" t="s">
        <v>15</v>
      </c>
      <c r="J279" s="20" t="s">
        <v>133</v>
      </c>
      <c r="K279" s="22" t="s">
        <v>16</v>
      </c>
    </row>
    <row r="280" spans="1:11">
      <c r="A280" s="60"/>
      <c r="B280" s="55" t="s">
        <v>124</v>
      </c>
      <c r="C280" s="26">
        <v>105</v>
      </c>
      <c r="D280" s="20" t="s">
        <v>134</v>
      </c>
      <c r="E280" s="20" t="s">
        <v>135</v>
      </c>
      <c r="F280" s="20" t="s">
        <v>136</v>
      </c>
      <c r="G280" s="20" t="s">
        <v>137</v>
      </c>
      <c r="H280" s="20" t="s">
        <v>115</v>
      </c>
      <c r="I280" s="59" t="s">
        <v>15</v>
      </c>
      <c r="J280" s="20" t="s">
        <v>138</v>
      </c>
      <c r="K280" s="22" t="s">
        <v>16</v>
      </c>
    </row>
    <row r="281" spans="1:11">
      <c r="A281" s="60"/>
      <c r="B281" s="55" t="s">
        <v>124</v>
      </c>
      <c r="C281" s="26">
        <v>106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55</v>
      </c>
      <c r="I281" s="59" t="s">
        <v>15</v>
      </c>
      <c r="J281" s="20" t="s">
        <v>139</v>
      </c>
      <c r="K281" s="22" t="s">
        <v>16</v>
      </c>
    </row>
    <row r="282" spans="1:11">
      <c r="A282" s="60"/>
      <c r="B282" s="55" t="s">
        <v>124</v>
      </c>
      <c r="C282" s="26">
        <v>107</v>
      </c>
      <c r="D282" s="20" t="s">
        <v>111</v>
      </c>
      <c r="E282" s="20" t="s">
        <v>112</v>
      </c>
      <c r="F282" s="20" t="s">
        <v>113</v>
      </c>
      <c r="G282" s="20" t="s">
        <v>127</v>
      </c>
      <c r="H282" s="20" t="s">
        <v>55</v>
      </c>
      <c r="I282" s="59" t="s">
        <v>15</v>
      </c>
      <c r="J282" s="20" t="s">
        <v>139</v>
      </c>
      <c r="K282" s="22" t="s">
        <v>16</v>
      </c>
    </row>
    <row r="283" spans="1:11">
      <c r="A283" s="62"/>
      <c r="B283" s="55" t="s">
        <v>124</v>
      </c>
      <c r="C283" s="26">
        <v>707</v>
      </c>
      <c r="D283" s="20" t="s">
        <v>140</v>
      </c>
      <c r="E283" s="20" t="s">
        <v>71</v>
      </c>
      <c r="F283" s="20" t="s">
        <v>141</v>
      </c>
      <c r="G283" s="20" t="s">
        <v>142</v>
      </c>
      <c r="H283" s="20" t="s">
        <v>115</v>
      </c>
      <c r="I283" s="59" t="s">
        <v>15</v>
      </c>
      <c r="J283" s="20" t="s">
        <v>143</v>
      </c>
      <c r="K283" s="22" t="s">
        <v>16</v>
      </c>
    </row>
    <row r="284" spans="1:11">
      <c r="A284" s="55" t="s">
        <v>144</v>
      </c>
      <c r="B284" s="55" t="s">
        <v>144</v>
      </c>
      <c r="C284" s="26">
        <v>109</v>
      </c>
      <c r="D284" s="63" t="s">
        <v>145</v>
      </c>
      <c r="E284" s="63" t="s">
        <v>71</v>
      </c>
      <c r="F284" s="63" t="s">
        <v>113</v>
      </c>
      <c r="G284" s="63" t="s">
        <v>146</v>
      </c>
      <c r="H284" s="20" t="s">
        <v>115</v>
      </c>
      <c r="I284" s="59" t="s">
        <v>15</v>
      </c>
      <c r="J284" s="20" t="s">
        <v>147</v>
      </c>
      <c r="K284" s="22" t="s">
        <v>16</v>
      </c>
    </row>
    <row r="285" spans="1:11">
      <c r="A285" s="64" t="s">
        <v>148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149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150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4"/>
    <mergeCell ref="A155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2024-04-30T08:16:33Z</dcterms:created>
  <dcterms:modified xsi:type="dcterms:W3CDTF">2024-04-30T08:16:46Z</dcterms:modified>
</cp:coreProperties>
</file>