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JOU\Documents\카카오톡 받은 파일\"/>
    </mc:Choice>
  </mc:AlternateContent>
  <xr:revisionPtr revIDLastSave="0" documentId="13_ncr:1_{F88BEAC8-4B6C-4C8D-A964-59B417DA954F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점검계획!$A$3:$P$295</definedName>
    <definedName name="_xlnm.Print_Area" localSheetId="0">점검계획!$A$1:$P$298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70" i="1" l="1"/>
  <c r="K270" i="1"/>
  <c r="I270" i="1"/>
  <c r="H270" i="1"/>
  <c r="G270" i="1"/>
  <c r="F270" i="1"/>
  <c r="L269" i="1"/>
  <c r="K269" i="1"/>
  <c r="I269" i="1"/>
  <c r="H269" i="1"/>
  <c r="G269" i="1"/>
  <c r="F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5" i="1"/>
  <c r="K225" i="1"/>
  <c r="I225" i="1"/>
  <c r="H225" i="1"/>
  <c r="G225" i="1"/>
  <c r="F225" i="1"/>
  <c r="E225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61" i="1"/>
  <c r="K161" i="1"/>
  <c r="I161" i="1"/>
  <c r="H161" i="1"/>
  <c r="G161" i="1"/>
  <c r="F161" i="1"/>
  <c r="E161" i="1"/>
  <c r="L160" i="1"/>
  <c r="K160" i="1"/>
  <c r="I160" i="1"/>
  <c r="H160" i="1"/>
  <c r="G160" i="1"/>
  <c r="F160" i="1"/>
  <c r="E160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F5" i="1"/>
  <c r="B5" i="1"/>
  <c r="B6" i="1" s="1"/>
  <c r="I6" i="1" s="1"/>
  <c r="L4" i="1"/>
  <c r="K4" i="1"/>
  <c r="I4" i="1"/>
  <c r="H4" i="1"/>
  <c r="G4" i="1"/>
  <c r="F4" i="1"/>
  <c r="E4" i="1"/>
  <c r="I5" i="1" l="1"/>
  <c r="E5" i="1"/>
  <c r="K5" i="1"/>
  <c r="G5" i="1"/>
  <c r="G6" i="1"/>
  <c r="B7" i="1"/>
  <c r="H6" i="1"/>
  <c r="F6" i="1"/>
  <c r="L6" i="1"/>
  <c r="E6" i="1"/>
  <c r="K6" i="1"/>
  <c r="H5" i="1"/>
  <c r="B8" i="1" l="1"/>
  <c r="H7" i="1"/>
  <c r="G7" i="1"/>
  <c r="I7" i="1"/>
  <c r="L7" i="1"/>
  <c r="F7" i="1"/>
  <c r="K7" i="1"/>
  <c r="E7" i="1"/>
  <c r="H8" i="1" l="1"/>
  <c r="K8" i="1"/>
  <c r="E8" i="1"/>
  <c r="L8" i="1"/>
  <c r="F8" i="1"/>
  <c r="I8" i="1"/>
  <c r="G8" i="1"/>
  <c r="B10" i="1"/>
  <c r="I10" i="1" l="1"/>
  <c r="E10" i="1"/>
  <c r="B11" i="1"/>
  <c r="H10" i="1"/>
  <c r="G10" i="1"/>
  <c r="L10" i="1"/>
  <c r="F10" i="1"/>
  <c r="K10" i="1"/>
  <c r="I11" i="1" l="1"/>
  <c r="E11" i="1"/>
  <c r="B12" i="1"/>
  <c r="H11" i="1"/>
  <c r="G11" i="1"/>
  <c r="F11" i="1"/>
  <c r="L11" i="1"/>
  <c r="K11" i="1"/>
  <c r="I12" i="1" l="1"/>
  <c r="E12" i="1"/>
  <c r="B13" i="1"/>
  <c r="H12" i="1"/>
  <c r="G12" i="1"/>
  <c r="F12" i="1"/>
  <c r="L12" i="1"/>
  <c r="K12" i="1"/>
  <c r="I13" i="1" l="1"/>
  <c r="E13" i="1"/>
  <c r="B14" i="1"/>
  <c r="H13" i="1"/>
  <c r="G13" i="1"/>
  <c r="F13" i="1"/>
  <c r="L13" i="1"/>
  <c r="K13" i="1"/>
  <c r="I14" i="1" l="1"/>
  <c r="E14" i="1"/>
  <c r="B15" i="1"/>
  <c r="H14" i="1"/>
  <c r="G14" i="1"/>
  <c r="F14" i="1"/>
  <c r="L14" i="1"/>
  <c r="K14" i="1"/>
  <c r="I15" i="1" l="1"/>
  <c r="E15" i="1"/>
  <c r="B16" i="1"/>
  <c r="H15" i="1"/>
  <c r="G15" i="1"/>
  <c r="F15" i="1"/>
  <c r="L15" i="1"/>
  <c r="K15" i="1"/>
  <c r="I16" i="1" l="1"/>
  <c r="E16" i="1"/>
  <c r="B17" i="1"/>
  <c r="H16" i="1"/>
  <c r="G16" i="1"/>
  <c r="F16" i="1"/>
  <c r="L16" i="1"/>
  <c r="K16" i="1"/>
  <c r="I17" i="1" l="1"/>
  <c r="E17" i="1"/>
  <c r="B18" i="1"/>
  <c r="H17" i="1"/>
  <c r="G17" i="1"/>
  <c r="F17" i="1"/>
  <c r="L17" i="1"/>
  <c r="K17" i="1"/>
  <c r="I18" i="1" l="1"/>
  <c r="E18" i="1"/>
  <c r="B19" i="1"/>
  <c r="H18" i="1"/>
  <c r="G18" i="1"/>
  <c r="F18" i="1"/>
  <c r="L18" i="1"/>
  <c r="K18" i="1"/>
  <c r="I19" i="1" l="1"/>
  <c r="E19" i="1"/>
  <c r="B20" i="1"/>
  <c r="H19" i="1"/>
  <c r="G19" i="1"/>
  <c r="F19" i="1"/>
  <c r="L19" i="1"/>
  <c r="K19" i="1"/>
  <c r="I20" i="1" l="1"/>
  <c r="E20" i="1"/>
  <c r="B21" i="1"/>
  <c r="H20" i="1"/>
  <c r="G20" i="1"/>
  <c r="F20" i="1"/>
  <c r="L20" i="1"/>
  <c r="K20" i="1"/>
  <c r="I21" i="1" l="1"/>
  <c r="E21" i="1"/>
  <c r="H21" i="1"/>
  <c r="G21" i="1"/>
  <c r="F21" i="1"/>
  <c r="B23" i="1"/>
  <c r="L21" i="1"/>
  <c r="K21" i="1"/>
  <c r="K23" i="1" l="1"/>
  <c r="F23" i="1"/>
  <c r="I23" i="1"/>
  <c r="E23" i="1"/>
  <c r="H23" i="1"/>
  <c r="L23" i="1"/>
  <c r="G23" i="1"/>
  <c r="B24" i="1"/>
  <c r="K24" i="1" l="1"/>
  <c r="F24" i="1"/>
  <c r="E24" i="1"/>
  <c r="I24" i="1"/>
  <c r="H24" i="1"/>
  <c r="G24" i="1"/>
  <c r="B25" i="1"/>
  <c r="L24" i="1"/>
  <c r="K25" i="1" l="1"/>
  <c r="F25" i="1"/>
  <c r="I25" i="1"/>
  <c r="E25" i="1"/>
  <c r="H25" i="1"/>
  <c r="L25" i="1"/>
  <c r="G25" i="1"/>
  <c r="B26" i="1"/>
  <c r="K26" i="1" l="1"/>
  <c r="F26" i="1"/>
  <c r="I26" i="1"/>
  <c r="E26" i="1"/>
  <c r="H26" i="1"/>
  <c r="G26" i="1"/>
  <c r="B27" i="1"/>
  <c r="L26" i="1"/>
  <c r="K27" i="1" l="1"/>
  <c r="F27" i="1"/>
  <c r="I27" i="1"/>
  <c r="E27" i="1"/>
  <c r="H27" i="1"/>
  <c r="L27" i="1"/>
  <c r="G27" i="1"/>
  <c r="B28" i="1"/>
  <c r="K28" i="1" l="1"/>
  <c r="F28" i="1"/>
  <c r="I28" i="1"/>
  <c r="E28" i="1"/>
  <c r="H28" i="1"/>
  <c r="G28" i="1"/>
  <c r="B29" i="1"/>
  <c r="L28" i="1"/>
  <c r="K29" i="1" l="1"/>
  <c r="F29" i="1"/>
  <c r="E29" i="1"/>
  <c r="I29" i="1"/>
  <c r="H29" i="1"/>
  <c r="L29" i="1"/>
  <c r="G29" i="1"/>
  <c r="B30" i="1"/>
  <c r="K30" i="1" l="1"/>
  <c r="F30" i="1"/>
  <c r="I30" i="1"/>
  <c r="E30" i="1"/>
  <c r="H30" i="1"/>
  <c r="L30" i="1"/>
  <c r="G30" i="1"/>
  <c r="B31" i="1"/>
  <c r="K31" i="1" l="1"/>
  <c r="F31" i="1"/>
  <c r="I31" i="1"/>
  <c r="E31" i="1"/>
  <c r="H31" i="1"/>
  <c r="G31" i="1"/>
  <c r="L31" i="1"/>
</calcChain>
</file>

<file path=xl/sharedStrings.xml><?xml version="1.0" encoding="utf-8"?>
<sst xmlns="http://schemas.openxmlformats.org/spreadsheetml/2006/main" count="517" uniqueCount="198">
  <si>
    <t>2024년 멀티미디어미디어 강의실 점검(09월) 및 계획(10월)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</si>
  <si>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</si>
  <si>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</si>
  <si>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</si>
  <si>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</si>
  <si>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</si>
  <si>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</si>
  <si>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</si>
  <si>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</si>
  <si>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</si>
  <si>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</si>
  <si>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</si>
  <si>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</si>
  <si>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</si>
  <si>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</si>
  <si>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</si>
  <si>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</si>
  <si>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</si>
  <si>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19,</t>
    <phoneticPr fontId="4" type="noConversion"/>
  </si>
  <si>
    <t>19,</t>
    <phoneticPr fontId="4" type="noConversion"/>
  </si>
  <si>
    <t>B106</t>
    <phoneticPr fontId="4" type="noConversion"/>
  </si>
  <si>
    <t>B107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</si>
  <si>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</si>
  <si>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</si>
  <si>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</si>
  <si>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6,</t>
    <phoneticPr fontId="8" type="noConversion"/>
  </si>
  <si>
    <t>B112</t>
    <phoneticPr fontId="4" type="noConversion"/>
  </si>
  <si>
    <t>10,</t>
    <phoneticPr fontId="8" type="noConversion"/>
  </si>
  <si>
    <t>B115</t>
    <phoneticPr fontId="4" type="noConversion"/>
  </si>
  <si>
    <t>B121</t>
    <phoneticPr fontId="4" type="noConversion"/>
  </si>
  <si>
    <t>4,6,23(2)</t>
    <phoneticPr fontId="8" type="noConversion"/>
  </si>
  <si>
    <t>11,</t>
    <phoneticPr fontId="8" type="noConversion"/>
  </si>
  <si>
    <t>4,</t>
    <phoneticPr fontId="8" type="noConversion"/>
  </si>
  <si>
    <t>13,</t>
    <phoneticPr fontId="8" type="noConversion"/>
  </si>
  <si>
    <t>20,</t>
    <phoneticPr fontId="8" type="noConversion"/>
  </si>
  <si>
    <t>205A</t>
  </si>
  <si>
    <t>205B</t>
  </si>
  <si>
    <t>4,</t>
    <phoneticPr fontId="8" type="noConversion"/>
  </si>
  <si>
    <t>11,13,24(2)</t>
    <phoneticPr fontId="8" type="noConversion"/>
  </si>
  <si>
    <t>율곡관</t>
  </si>
  <si>
    <t>B103</t>
    <phoneticPr fontId="4" type="noConversion"/>
  </si>
  <si>
    <t>B103</t>
    <phoneticPr fontId="4" type="noConversion"/>
  </si>
  <si>
    <t>5,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</si>
  <si>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</si>
  <si>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</si>
  <si>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</si>
  <si>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3(2)</t>
    <phoneticPr fontId="8" type="noConversion"/>
  </si>
  <si>
    <t>24,</t>
    <phoneticPr fontId="8" type="noConversion"/>
  </si>
  <si>
    <t>3,6</t>
    <phoneticPr fontId="8" type="noConversion"/>
  </si>
  <si>
    <t>6,</t>
    <phoneticPr fontId="8" type="noConversion"/>
  </si>
  <si>
    <t>12,</t>
    <phoneticPr fontId="8" type="noConversion"/>
  </si>
  <si>
    <t>358-1</t>
    <phoneticPr fontId="4" type="noConversion"/>
  </si>
  <si>
    <t>성호관</t>
  </si>
  <si>
    <t>소극장</t>
  </si>
  <si>
    <t>2,4,5</t>
    <phoneticPr fontId="4" type="noConversion"/>
  </si>
  <si>
    <t>9,</t>
    <phoneticPr fontId="8" type="noConversion"/>
  </si>
  <si>
    <t>6,12</t>
    <phoneticPr fontId="8" type="noConversion"/>
  </si>
  <si>
    <t>2,5,10</t>
    <phoneticPr fontId="8" type="noConversion"/>
  </si>
  <si>
    <t>25,26</t>
    <phoneticPr fontId="8" type="noConversion"/>
  </si>
  <si>
    <t>201-1</t>
  </si>
  <si>
    <t>2(2),13,20,23,26</t>
    <phoneticPr fontId="8" type="noConversion"/>
  </si>
  <si>
    <t>2,9,11,26</t>
    <phoneticPr fontId="8" type="noConversion"/>
  </si>
  <si>
    <t>6,9</t>
    <phoneticPr fontId="8" type="noConversion"/>
  </si>
  <si>
    <t>2,</t>
    <phoneticPr fontId="8" type="noConversion"/>
  </si>
  <si>
    <t>2,3</t>
    <phoneticPr fontId="8" type="noConversion"/>
  </si>
  <si>
    <t>3,</t>
    <phoneticPr fontId="8" type="noConversion"/>
  </si>
  <si>
    <t>성호관</t>
    <phoneticPr fontId="4" type="noConversion"/>
  </si>
  <si>
    <t>5,6,13</t>
    <phoneticPr fontId="4" type="noConversion"/>
  </si>
  <si>
    <t>원천관</t>
  </si>
  <si>
    <t>원천관</t>
    <phoneticPr fontId="4" type="noConversion"/>
  </si>
  <si>
    <t>2(2),3</t>
    <phoneticPr fontId="8" type="noConversion"/>
  </si>
  <si>
    <t>317-1</t>
    <phoneticPr fontId="4" type="noConversion"/>
  </si>
  <si>
    <t>534-2</t>
  </si>
  <si>
    <t>2(2),12</t>
    <phoneticPr fontId="8" type="noConversion"/>
  </si>
  <si>
    <t>서관</t>
  </si>
  <si>
    <t>서관</t>
    <phoneticPr fontId="4" type="noConversion"/>
  </si>
  <si>
    <t>23,</t>
    <phoneticPr fontId="8" type="noConversion"/>
  </si>
  <si>
    <t>4,19</t>
    <phoneticPr fontId="8" type="noConversion"/>
  </si>
  <si>
    <t>동관</t>
  </si>
  <si>
    <t>104-1</t>
  </si>
  <si>
    <t>팔달관</t>
  </si>
  <si>
    <t>4,9</t>
    <phoneticPr fontId="8" type="noConversion"/>
  </si>
  <si>
    <t>21,23</t>
    <phoneticPr fontId="8" type="noConversion"/>
  </si>
  <si>
    <t>5,9,23</t>
    <phoneticPr fontId="8" type="noConversion"/>
  </si>
  <si>
    <t>9,23</t>
    <phoneticPr fontId="8" type="noConversion"/>
  </si>
  <si>
    <t>팔달관</t>
    <phoneticPr fontId="4" type="noConversion"/>
  </si>
  <si>
    <t>11,</t>
    <phoneticPr fontId="8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</si>
  <si>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</si>
  <si>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</si>
  <si>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</si>
  <si>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</si>
  <si>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</si>
  <si>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</si>
  <si>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</si>
  <si>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</si>
  <si>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</si>
  <si>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</si>
  <si>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</si>
  <si>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1898/1736</t>
    <phoneticPr fontId="8" type="noConversion"/>
  </si>
  <si>
    <t>2,4</t>
    <phoneticPr fontId="8" type="noConversion"/>
  </si>
  <si>
    <t>422-1</t>
    <phoneticPr fontId="4" type="noConversion"/>
  </si>
  <si>
    <t>산학원</t>
    <phoneticPr fontId="4" type="noConversion"/>
  </si>
  <si>
    <t>3,</t>
    <phoneticPr fontId="8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</si>
  <si>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</si>
  <si>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</si>
  <si>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</si>
  <si>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</si>
  <si>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</si>
  <si>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</si>
  <si>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4(2),12,19,20,26</t>
    <phoneticPr fontId="8" type="noConversion"/>
  </si>
  <si>
    <t>202-2</t>
  </si>
  <si>
    <t>연암관</t>
    <phoneticPr fontId="4" type="noConversion"/>
  </si>
  <si>
    <t>9,19</t>
    <phoneticPr fontId="8" type="noConversion"/>
  </si>
  <si>
    <t>연암관</t>
    <phoneticPr fontId="4" type="noConversion"/>
  </si>
  <si>
    <t>25,</t>
    <phoneticPr fontId="8" type="noConversion"/>
  </si>
  <si>
    <t>연암관</t>
    <phoneticPr fontId="4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</si>
  <si>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</si>
  <si>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</si>
  <si>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</si>
  <si>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</si>
  <si>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</si>
  <si>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약학관</t>
    <phoneticPr fontId="4" type="noConversion"/>
  </si>
  <si>
    <t>9,</t>
    <phoneticPr fontId="4" type="noConversion"/>
  </si>
  <si>
    <t>약학관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</si>
  <si>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</si>
  <si>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</si>
  <si>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</si>
  <si>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4,11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</si>
  <si>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</si>
  <si>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</si>
  <si>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</si>
  <si>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</si>
  <si>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24,</t>
    <phoneticPr fontId="4" type="noConversion"/>
  </si>
  <si>
    <t>캠퍼스플라자</t>
    <phoneticPr fontId="4" type="noConversion"/>
  </si>
  <si>
    <t>4,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</si>
  <si>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</si>
  <si>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</si>
  <si>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</si>
  <si>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</si>
  <si>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6,</t>
    <phoneticPr fontId="4" type="noConversion"/>
  </si>
  <si>
    <t>국제교육센터</t>
    <phoneticPr fontId="4" type="noConversion"/>
  </si>
  <si>
    <t>VX421</t>
    <phoneticPr fontId="4" type="noConversion"/>
  </si>
  <si>
    <t>자체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</si>
  <si>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</si>
  <si>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</si>
  <si>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</si>
  <si>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</si>
  <si>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2,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</si>
  <si>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</si>
  <si>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</si>
  <si>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</si>
  <si>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</si>
  <si>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</si>
  <si>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3,</t>
    <phoneticPr fontId="4" type="noConversion"/>
  </si>
  <si>
    <t>총무팀(대회의실)</t>
    <phoneticPr fontId="4" type="noConversion"/>
  </si>
  <si>
    <t>X</t>
    <phoneticPr fontId="8" type="noConversion"/>
  </si>
  <si>
    <t>3,13</t>
    <phoneticPr fontId="8" type="noConversion"/>
  </si>
  <si>
    <t>멀티미디어(ZOOM자동녹화)</t>
    <phoneticPr fontId="4" type="noConversion"/>
  </si>
  <si>
    <t>멀티미디어(ZOOM자동녹화)</t>
    <phoneticPr fontId="4" type="noConversion"/>
  </si>
  <si>
    <t>14;20</t>
    <phoneticPr fontId="4" type="noConversion"/>
  </si>
  <si>
    <t>6,</t>
    <phoneticPr fontId="8" type="noConversion"/>
  </si>
  <si>
    <t>지능형반도체공학</t>
    <phoneticPr fontId="4" type="noConversion"/>
  </si>
  <si>
    <t>VGZ550/VGZ550</t>
    <phoneticPr fontId="4" type="noConversion"/>
  </si>
  <si>
    <t>498/500</t>
    <phoneticPr fontId="8" type="noConversion"/>
  </si>
  <si>
    <t>지능형반도체공학(ZOOM자동녹화)</t>
    <phoneticPr fontId="4" type="noConversion"/>
  </si>
  <si>
    <t>2023-02-00</t>
    <phoneticPr fontId="4" type="noConversion"/>
  </si>
  <si>
    <t>혜강관</t>
    <phoneticPr fontId="4" type="noConversion"/>
  </si>
  <si>
    <t>대학원</t>
    <phoneticPr fontId="4" type="noConversion"/>
  </si>
  <si>
    <t>혜강관</t>
    <phoneticPr fontId="4" type="noConversion"/>
  </si>
  <si>
    <t>e-ST</t>
    <phoneticPr fontId="4" type="noConversion"/>
  </si>
  <si>
    <t>AI모빌리티공학(ZOOM자동녹화)</t>
    <phoneticPr fontId="4" type="noConversion"/>
  </si>
  <si>
    <t>AI모빌리티공학(ZOOM자동녹화)</t>
    <phoneticPr fontId="4" type="noConversion"/>
  </si>
  <si>
    <t>VGZ650</t>
    <phoneticPr fontId="4" type="noConversion"/>
  </si>
  <si>
    <t>환경안전공학과(ZOOM자동녹화0</t>
    <phoneticPr fontId="4" type="noConversion"/>
  </si>
  <si>
    <t>2,23</t>
    <phoneticPr fontId="8" type="noConversion"/>
  </si>
  <si>
    <t>응용화학생명공학(ZOOM자동녹화)</t>
    <phoneticPr fontId="4" type="noConversion"/>
  </si>
  <si>
    <t>응용화학생명공학(ZOOM자동녹화)</t>
    <phoneticPr fontId="4" type="noConversion"/>
  </si>
  <si>
    <t>VGZ700</t>
    <phoneticPr fontId="4" type="noConversion"/>
  </si>
  <si>
    <t>VGZ700</t>
    <phoneticPr fontId="4" type="noConversion"/>
  </si>
  <si>
    <t>e-ST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</si>
  <si>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</si>
  <si>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</si>
  <si>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</si>
  <si>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</si>
  <si>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원천정보관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</si>
  <si>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</si>
  <si>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</si>
  <si>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</si>
  <si>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2,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</si>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</sst>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49" fontId="7" fillId="0" borderId="5" xfId="1" applyNumberFormat="1" applyFont="1" applyFill="1" applyBorder="1" applyAlignment="1">
      <alignment horizontal="center" vertical="center" shrinkToFit="1"/>
    </xf>
    <xf numFmtId="49" fontId="7" fillId="0" borderId="8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14" fontId="7" fillId="0" borderId="4" xfId="1" applyNumberFormat="1" applyFont="1" applyFill="1" applyBorder="1" applyAlignment="1">
      <alignment horizontal="center" vertical="center" shrinkToFit="1"/>
    </xf>
    <xf numFmtId="177" fontId="9" fillId="0" borderId="4" xfId="1" applyNumberFormat="1" applyFont="1" applyFill="1" applyBorder="1" applyAlignment="1">
      <alignment horizontal="center" vertical="center" shrinkToFit="1"/>
    </xf>
    <xf numFmtId="49" fontId="10" fillId="0" borderId="4" xfId="1" applyNumberFormat="1" applyFont="1" applyFill="1" applyBorder="1" applyAlignment="1">
      <alignment horizontal="center" vertical="center"/>
    </xf>
    <xf numFmtId="20" fontId="11" fillId="0" borderId="2" xfId="1" applyNumberFormat="1" applyFont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49" fontId="12" fillId="0" borderId="5" xfId="1" applyNumberFormat="1" applyFont="1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 shrinkToFit="1"/>
    </xf>
    <xf numFmtId="0" fontId="12" fillId="0" borderId="4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49" fontId="12" fillId="0" borderId="8" xfId="1" applyNumberFormat="1" applyFont="1" applyFill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49" fontId="12" fillId="0" borderId="7" xfId="1" applyNumberFormat="1" applyFont="1" applyFill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4" xfId="1" applyFont="1" applyBorder="1">
      <alignment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12" xfId="1" applyFont="1" applyBorder="1" applyAlignment="1">
      <alignment vertical="center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4&#45380;%20&#47680;&#54000;&#48120;&#46356;&#50612;%20&#44053;&#51032;&#49892;%20&#54788;&#54889;/2024&#45380;%2009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D2"/>
          <cell r="E2"/>
          <cell r="F2"/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  <cell r="R2"/>
          <cell r="S2"/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</row>
        <row r="3"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 t="str">
            <v>점검예정일</v>
          </cell>
          <cell r="Y3"/>
          <cell r="Z3" t="str">
            <v>최종확인일</v>
          </cell>
          <cell r="AA3"/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  <cell r="AF3"/>
          <cell r="AG3"/>
        </row>
        <row r="4">
          <cell r="D4"/>
          <cell r="E4" t="str">
            <v xml:space="preserve"> 구분</v>
          </cell>
          <cell r="F4" t="str">
            <v>프로젝터</v>
          </cell>
          <cell r="G4"/>
          <cell r="H4"/>
          <cell r="I4" t="str">
            <v>스크린</v>
          </cell>
          <cell r="J4"/>
          <cell r="K4"/>
          <cell r="L4" t="str">
            <v>모니터</v>
          </cell>
          <cell r="M4" t="str">
            <v>P     C</v>
          </cell>
          <cell r="N4"/>
          <cell r="O4"/>
          <cell r="P4"/>
          <cell r="Q4"/>
          <cell r="R4"/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X4"/>
          <cell r="Y4"/>
          <cell r="Z4"/>
          <cell r="AA4"/>
          <cell r="AB4"/>
          <cell r="AC4"/>
          <cell r="AD4"/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D5"/>
          <cell r="E5"/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L5"/>
          <cell r="M5" t="str">
            <v>모델명</v>
          </cell>
          <cell r="N5" t="str">
            <v>PC 사양</v>
          </cell>
          <cell r="O5"/>
          <cell r="P5"/>
          <cell r="Q5" t="str">
            <v>관리번호</v>
          </cell>
          <cell r="R5" t="str">
            <v>IP</v>
          </cell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</row>
        <row r="6">
          <cell r="D6"/>
          <cell r="E6"/>
          <cell r="F6"/>
          <cell r="G6"/>
          <cell r="H6"/>
          <cell r="I6"/>
          <cell r="J6"/>
          <cell r="K6"/>
          <cell r="L6"/>
          <cell r="M6"/>
          <cell r="N6" t="str">
            <v>CPU</v>
          </cell>
          <cell r="O6" t="str">
            <v>메모리</v>
          </cell>
          <cell r="P6" t="str">
            <v>HDD</v>
          </cell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902</v>
          </cell>
          <cell r="Y7">
            <v>0.35416666666666669</v>
          </cell>
          <cell r="Z7">
            <v>919</v>
          </cell>
          <cell r="AA7">
            <v>0.50347222222222221</v>
          </cell>
          <cell r="AB7" t="str">
            <v>2022-00-00</v>
          </cell>
          <cell r="AC7" t="str">
            <v>19,</v>
          </cell>
          <cell r="AD7" t="str">
            <v>2022-00-00</v>
          </cell>
          <cell r="AE7">
            <v>2690</v>
          </cell>
          <cell r="AF7">
            <v>2750</v>
          </cell>
          <cell r="AG7"/>
          <cell r="AH7"/>
          <cell r="AI7"/>
          <cell r="AJ7"/>
          <cell r="AK7">
            <v>2750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902</v>
          </cell>
          <cell r="Y8">
            <v>0.3611111111111111</v>
          </cell>
          <cell r="Z8">
            <v>902</v>
          </cell>
          <cell r="AA8">
            <v>0.49513888888888885</v>
          </cell>
          <cell r="AB8">
            <v>44092</v>
          </cell>
          <cell r="AC8"/>
          <cell r="AD8">
            <v>44092</v>
          </cell>
          <cell r="AE8">
            <v>4082</v>
          </cell>
          <cell r="AF8">
            <v>4082</v>
          </cell>
          <cell r="AG8"/>
          <cell r="AH8"/>
          <cell r="AI8"/>
          <cell r="AJ8"/>
          <cell r="AK8">
            <v>4082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902</v>
          </cell>
          <cell r="Y9">
            <v>0.36805555555555558</v>
          </cell>
          <cell r="Z9">
            <v>902</v>
          </cell>
          <cell r="AA9">
            <v>0.70833333333333337</v>
          </cell>
          <cell r="AB9" t="str">
            <v>2022-00-00 /2022-00-00</v>
          </cell>
          <cell r="AC9"/>
          <cell r="AD9" t="str">
            <v>2022-00-00 /2022-00-00</v>
          </cell>
          <cell r="AE9" t="str">
            <v>282/282</v>
          </cell>
          <cell r="AF9" t="str">
            <v>297/297</v>
          </cell>
          <cell r="AG9"/>
          <cell r="AH9"/>
          <cell r="AI9"/>
          <cell r="AJ9"/>
          <cell r="AK9" t="str">
            <v>297/297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902</v>
          </cell>
          <cell r="Y10">
            <v>0.79166666666666663</v>
          </cell>
          <cell r="Z10">
            <v>902</v>
          </cell>
          <cell r="AA10">
            <v>0.55555555555555558</v>
          </cell>
          <cell r="AB10">
            <v>43791</v>
          </cell>
          <cell r="AC10"/>
          <cell r="AD10">
            <v>43791</v>
          </cell>
          <cell r="AE10">
            <v>4720</v>
          </cell>
          <cell r="AF10">
            <v>4776</v>
          </cell>
          <cell r="AG10"/>
          <cell r="AH10"/>
          <cell r="AI10"/>
          <cell r="AJ10"/>
          <cell r="AK10">
            <v>4776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902</v>
          </cell>
          <cell r="Y11">
            <v>0.79861111111111116</v>
          </cell>
          <cell r="Z11">
            <v>906</v>
          </cell>
          <cell r="AA11">
            <v>0.79861111111111116</v>
          </cell>
          <cell r="AB11">
            <v>44561</v>
          </cell>
          <cell r="AC11" t="str">
            <v>6,</v>
          </cell>
          <cell r="AD11">
            <v>45533</v>
          </cell>
          <cell r="AE11">
            <v>1905</v>
          </cell>
          <cell r="AF11">
            <v>1962</v>
          </cell>
          <cell r="AG11"/>
          <cell r="AH11"/>
          <cell r="AI11"/>
          <cell r="AJ11"/>
          <cell r="AK11">
            <v>1962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902</v>
          </cell>
          <cell r="Y12">
            <v>0.80555555555555602</v>
          </cell>
          <cell r="Z12">
            <v>910</v>
          </cell>
          <cell r="AA12">
            <v>0.8125</v>
          </cell>
          <cell r="AB12">
            <v>43377</v>
          </cell>
          <cell r="AC12" t="str">
            <v>10,</v>
          </cell>
          <cell r="AD12">
            <v>43377</v>
          </cell>
          <cell r="AE12">
            <v>1327</v>
          </cell>
          <cell r="AF12">
            <v>1327</v>
          </cell>
          <cell r="AG12"/>
          <cell r="AH12"/>
          <cell r="AI12"/>
          <cell r="AJ12"/>
          <cell r="AK12">
            <v>1327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902</v>
          </cell>
          <cell r="Y13">
            <v>0.35416666666666669</v>
          </cell>
          <cell r="Z13">
            <v>902</v>
          </cell>
          <cell r="AA13">
            <v>0.35416666666666669</v>
          </cell>
          <cell r="AB13">
            <v>41705</v>
          </cell>
          <cell r="AC13"/>
          <cell r="AD13">
            <v>41705</v>
          </cell>
          <cell r="AE13">
            <v>1123</v>
          </cell>
          <cell r="AF13">
            <v>1133</v>
          </cell>
          <cell r="AG13"/>
          <cell r="AH13"/>
          <cell r="AI13"/>
          <cell r="AJ13"/>
          <cell r="AK13">
            <v>1133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902</v>
          </cell>
          <cell r="Y14">
            <v>0.3611111111111111</v>
          </cell>
          <cell r="Z14">
            <v>923</v>
          </cell>
          <cell r="AA14">
            <v>0.71527777777777779</v>
          </cell>
          <cell r="AB14">
            <v>45238</v>
          </cell>
          <cell r="AC14" t="str">
            <v>4,6,23(2)</v>
          </cell>
          <cell r="AD14">
            <v>42801</v>
          </cell>
          <cell r="AE14" t="str">
            <v>X</v>
          </cell>
          <cell r="AF14" t="str">
            <v>X</v>
          </cell>
          <cell r="AG14"/>
          <cell r="AH14"/>
          <cell r="AI14"/>
          <cell r="AJ14"/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902</v>
          </cell>
          <cell r="Y15">
            <v>0.36805555555555558</v>
          </cell>
          <cell r="Z15">
            <v>911</v>
          </cell>
          <cell r="AA15">
            <v>0.36805555555555558</v>
          </cell>
          <cell r="AB15" t="str">
            <v>2024-03-00</v>
          </cell>
          <cell r="AC15" t="str">
            <v>11,</v>
          </cell>
          <cell r="AD15" t="str">
            <v>2024-03-00</v>
          </cell>
          <cell r="AE15">
            <v>1930</v>
          </cell>
          <cell r="AF15">
            <v>1097</v>
          </cell>
          <cell r="AG15"/>
          <cell r="AH15"/>
          <cell r="AI15"/>
          <cell r="AJ15"/>
          <cell r="AK15">
            <v>1097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902</v>
          </cell>
          <cell r="Y16">
            <v>0.79166666666666663</v>
          </cell>
          <cell r="Z16">
            <v>904</v>
          </cell>
          <cell r="AA16">
            <v>0.79166666666666663</v>
          </cell>
          <cell r="AB16">
            <v>45415</v>
          </cell>
          <cell r="AC16" t="str">
            <v>4,</v>
          </cell>
          <cell r="AD16">
            <v>44018</v>
          </cell>
          <cell r="AE16">
            <v>204</v>
          </cell>
          <cell r="AF16">
            <v>264</v>
          </cell>
          <cell r="AG16"/>
          <cell r="AH16"/>
          <cell r="AI16"/>
          <cell r="AJ16"/>
          <cell r="AK16">
            <v>264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903</v>
          </cell>
          <cell r="Y17">
            <v>0.79861111111111116</v>
          </cell>
          <cell r="Z17">
            <v>903</v>
          </cell>
          <cell r="AA17">
            <v>0.79861111111111116</v>
          </cell>
          <cell r="AB17">
            <v>45415</v>
          </cell>
          <cell r="AC17"/>
          <cell r="AD17">
            <v>44019</v>
          </cell>
          <cell r="AE17">
            <v>406</v>
          </cell>
          <cell r="AF17">
            <v>527</v>
          </cell>
          <cell r="AG17"/>
          <cell r="AH17"/>
          <cell r="AI17"/>
          <cell r="AJ17"/>
          <cell r="AK17">
            <v>527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903</v>
          </cell>
          <cell r="Y18">
            <v>0.80555555555555602</v>
          </cell>
          <cell r="Z18">
            <v>903</v>
          </cell>
          <cell r="AA18">
            <v>0.80555555555555602</v>
          </cell>
          <cell r="AB18">
            <v>45415</v>
          </cell>
          <cell r="AC18"/>
          <cell r="AD18">
            <v>44057</v>
          </cell>
          <cell r="AE18">
            <v>475</v>
          </cell>
          <cell r="AF18">
            <v>678</v>
          </cell>
          <cell r="AG18"/>
          <cell r="AH18"/>
          <cell r="AI18"/>
          <cell r="AJ18"/>
          <cell r="AK18">
            <v>440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903</v>
          </cell>
          <cell r="Y19">
            <v>0.35416666666666669</v>
          </cell>
          <cell r="Z19">
            <v>903</v>
          </cell>
          <cell r="AA19">
            <v>0.8125</v>
          </cell>
          <cell r="AB19">
            <v>45107</v>
          </cell>
          <cell r="AC19"/>
          <cell r="AD19">
            <v>45247</v>
          </cell>
          <cell r="AE19">
            <v>1262</v>
          </cell>
          <cell r="AF19">
            <v>1411</v>
          </cell>
          <cell r="AG19"/>
          <cell r="AH19"/>
          <cell r="AI19"/>
          <cell r="AJ19"/>
          <cell r="AK19">
            <v>1120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903</v>
          </cell>
          <cell r="Y20">
            <v>0.3611111111111111</v>
          </cell>
          <cell r="Z20">
            <v>913</v>
          </cell>
          <cell r="AA20">
            <v>0.3611111111111111</v>
          </cell>
          <cell r="AB20">
            <v>44137</v>
          </cell>
          <cell r="AC20" t="str">
            <v>13,</v>
          </cell>
          <cell r="AD20">
            <v>44137</v>
          </cell>
          <cell r="AE20">
            <v>2046</v>
          </cell>
          <cell r="AF20">
            <v>2093</v>
          </cell>
          <cell r="AG20"/>
          <cell r="AH20"/>
          <cell r="AI20"/>
          <cell r="AJ20"/>
          <cell r="AK20">
            <v>2027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903</v>
          </cell>
          <cell r="Y21">
            <v>0.36805555555555558</v>
          </cell>
          <cell r="Z21">
            <v>920</v>
          </cell>
          <cell r="AA21">
            <v>0.79305555555555562</v>
          </cell>
          <cell r="AB21">
            <v>43791</v>
          </cell>
          <cell r="AC21" t="str">
            <v>20,</v>
          </cell>
          <cell r="AD21">
            <v>43791</v>
          </cell>
          <cell r="AE21">
            <v>5318</v>
          </cell>
          <cell r="AF21">
            <v>5511</v>
          </cell>
          <cell r="AG21"/>
          <cell r="AH21"/>
          <cell r="AI21"/>
          <cell r="AJ21"/>
          <cell r="AK21">
            <v>5294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903</v>
          </cell>
          <cell r="Y22">
            <v>0.79166666666666663</v>
          </cell>
          <cell r="Z22">
            <v>903</v>
          </cell>
          <cell r="AA22">
            <v>0.73749999999999993</v>
          </cell>
          <cell r="AB22">
            <v>45415</v>
          </cell>
          <cell r="AC22"/>
          <cell r="AD22">
            <v>45209</v>
          </cell>
          <cell r="AE22">
            <v>296</v>
          </cell>
          <cell r="AF22">
            <v>445</v>
          </cell>
          <cell r="AG22"/>
          <cell r="AH22"/>
          <cell r="AI22"/>
          <cell r="AJ22"/>
          <cell r="AK22">
            <v>238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903</v>
          </cell>
          <cell r="Y23">
            <v>0.79861111111111116</v>
          </cell>
          <cell r="Z23">
            <v>903</v>
          </cell>
          <cell r="AA23">
            <v>0.79861111111111116</v>
          </cell>
          <cell r="AB23" t="str">
            <v>2023-12-13 / 2023-12-13</v>
          </cell>
          <cell r="AC23"/>
          <cell r="AD23" t="str">
            <v>2020-02-00 / 2020-02-00</v>
          </cell>
          <cell r="AE23" t="str">
            <v>1003/1005</v>
          </cell>
          <cell r="AF23" t="str">
            <v>1035/1031</v>
          </cell>
          <cell r="AG23"/>
          <cell r="AH23"/>
          <cell r="AI23"/>
          <cell r="AJ23"/>
          <cell r="AK23" t="str">
            <v>1003/1005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903</v>
          </cell>
          <cell r="Y24">
            <v>0.80555555555555602</v>
          </cell>
          <cell r="Z24">
            <v>903</v>
          </cell>
          <cell r="AA24">
            <v>0.79305555555555562</v>
          </cell>
          <cell r="AB24">
            <v>45272</v>
          </cell>
          <cell r="AC24"/>
          <cell r="AD24">
            <v>45350</v>
          </cell>
          <cell r="AE24">
            <v>829</v>
          </cell>
          <cell r="AF24">
            <v>963</v>
          </cell>
          <cell r="AG24"/>
          <cell r="AH24"/>
          <cell r="AI24"/>
          <cell r="AJ24"/>
          <cell r="AK24">
            <v>963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903</v>
          </cell>
          <cell r="Y25">
            <v>0.8125</v>
          </cell>
          <cell r="Z25">
            <v>904</v>
          </cell>
          <cell r="AA25">
            <v>0.8125</v>
          </cell>
          <cell r="AB25">
            <v>44806</v>
          </cell>
          <cell r="AC25" t="str">
            <v>4,</v>
          </cell>
          <cell r="AD25">
            <v>43785</v>
          </cell>
          <cell r="AE25">
            <v>1809</v>
          </cell>
          <cell r="AF25">
            <v>102</v>
          </cell>
          <cell r="AG25"/>
          <cell r="AH25"/>
          <cell r="AI25"/>
          <cell r="AJ25"/>
          <cell r="AK25">
            <v>102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903</v>
          </cell>
          <cell r="Y26">
            <v>0.35416666666666669</v>
          </cell>
          <cell r="Z26">
            <v>903</v>
          </cell>
          <cell r="AA26">
            <v>0.35416666666666669</v>
          </cell>
          <cell r="AB26" t="str">
            <v>2019-08-00</v>
          </cell>
          <cell r="AC26"/>
          <cell r="AD26" t="str">
            <v>2019-08-00</v>
          </cell>
          <cell r="AE26">
            <v>4458</v>
          </cell>
          <cell r="AF26">
            <v>4500</v>
          </cell>
          <cell r="AG26"/>
          <cell r="AH26"/>
          <cell r="AI26"/>
          <cell r="AJ26"/>
          <cell r="AK26">
            <v>4500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904</v>
          </cell>
          <cell r="Y27">
            <v>0.3611111111111111</v>
          </cell>
          <cell r="Z27">
            <v>904</v>
          </cell>
          <cell r="AA27">
            <v>0.3611111111111111</v>
          </cell>
          <cell r="AB27">
            <v>44613</v>
          </cell>
          <cell r="AC27"/>
          <cell r="AD27">
            <v>43874</v>
          </cell>
          <cell r="AE27">
            <v>2046</v>
          </cell>
          <cell r="AF27">
            <v>2163</v>
          </cell>
          <cell r="AG27"/>
          <cell r="AH27"/>
          <cell r="AI27"/>
          <cell r="AJ27"/>
          <cell r="AK27">
            <v>2163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904</v>
          </cell>
          <cell r="Y28">
            <v>0.36805555555555558</v>
          </cell>
          <cell r="Z28">
            <v>924</v>
          </cell>
          <cell r="AA28">
            <v>0.36805555555555558</v>
          </cell>
          <cell r="AB28" t="str">
            <v>2020-08-27 / 2020-08-27</v>
          </cell>
          <cell r="AC28" t="str">
            <v>11,13,24(2)</v>
          </cell>
          <cell r="AD28" t="str">
            <v>2020-08-27 / 2020-08-27</v>
          </cell>
          <cell r="AE28" t="str">
            <v>4536/4504</v>
          </cell>
          <cell r="AF28" t="str">
            <v>4691/4661</v>
          </cell>
          <cell r="AG28"/>
          <cell r="AH28"/>
          <cell r="AI28"/>
          <cell r="AJ28"/>
          <cell r="AK28" t="str">
            <v>4691/4661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904</v>
          </cell>
          <cell r="Y29">
            <v>0.79166666666666663</v>
          </cell>
          <cell r="Z29">
            <v>911</v>
          </cell>
          <cell r="AA29">
            <v>0.79166666666666663</v>
          </cell>
          <cell r="AB29" t="str">
            <v>2024-03-27 / 2024-03-27</v>
          </cell>
          <cell r="AC29" t="str">
            <v>11,</v>
          </cell>
          <cell r="AD29" t="str">
            <v>2019-04-29 / 2020-07-31</v>
          </cell>
          <cell r="AE29" t="str">
            <v>369/367</v>
          </cell>
          <cell r="AF29" t="str">
            <v>503/500</v>
          </cell>
          <cell r="AG29"/>
          <cell r="AH29"/>
          <cell r="AI29"/>
          <cell r="AJ29"/>
          <cell r="AK29" t="str">
            <v>503/500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904</v>
          </cell>
          <cell r="Y30">
            <v>0.79861111111111116</v>
          </cell>
          <cell r="Z30">
            <v>904</v>
          </cell>
          <cell r="AA30">
            <v>0.79861111111111116</v>
          </cell>
          <cell r="AB30">
            <v>44086</v>
          </cell>
          <cell r="AC30" t="str">
            <v>4,</v>
          </cell>
          <cell r="AD30">
            <v>44086</v>
          </cell>
          <cell r="AE30">
            <v>1623</v>
          </cell>
          <cell r="AF30">
            <v>1627</v>
          </cell>
          <cell r="AG30"/>
          <cell r="AH30"/>
          <cell r="AI30"/>
          <cell r="AJ30"/>
          <cell r="AK30">
            <v>1627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904</v>
          </cell>
          <cell r="Y31">
            <v>0.80208333333333337</v>
          </cell>
          <cell r="Z31">
            <v>904</v>
          </cell>
          <cell r="AA31">
            <v>0.80208333333333337</v>
          </cell>
          <cell r="AB31">
            <v>45085</v>
          </cell>
          <cell r="AC31"/>
          <cell r="AD31">
            <v>42248</v>
          </cell>
          <cell r="AE31">
            <v>2596</v>
          </cell>
          <cell r="AF31">
            <v>2596</v>
          </cell>
          <cell r="AG31"/>
          <cell r="AH31"/>
          <cell r="AI31"/>
          <cell r="AJ31"/>
          <cell r="AK31">
            <v>2596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904</v>
          </cell>
          <cell r="Y32">
            <v>0.80555555555555602</v>
          </cell>
          <cell r="Z32">
            <v>904</v>
          </cell>
          <cell r="AA32">
            <v>0.80555555555555602</v>
          </cell>
          <cell r="AB32">
            <v>44561</v>
          </cell>
          <cell r="AC32"/>
          <cell r="AD32">
            <v>44561</v>
          </cell>
          <cell r="AE32">
            <v>1368</v>
          </cell>
          <cell r="AF32">
            <v>1391</v>
          </cell>
          <cell r="AG32"/>
          <cell r="AH32"/>
          <cell r="AI32"/>
          <cell r="AJ32"/>
          <cell r="AK32">
            <v>1391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904</v>
          </cell>
          <cell r="Y33">
            <v>0.375</v>
          </cell>
          <cell r="Z33">
            <v>904</v>
          </cell>
          <cell r="AA33">
            <v>0.35416666666666669</v>
          </cell>
          <cell r="AB33">
            <v>44561</v>
          </cell>
          <cell r="AC33"/>
          <cell r="AD33">
            <v>45276</v>
          </cell>
          <cell r="AE33">
            <v>2911</v>
          </cell>
          <cell r="AF33">
            <v>2959</v>
          </cell>
          <cell r="AG33"/>
          <cell r="AH33"/>
          <cell r="AI33"/>
          <cell r="AJ33"/>
          <cell r="AK33">
            <v>2959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904</v>
          </cell>
          <cell r="Y34">
            <v>0.38194444444444442</v>
          </cell>
          <cell r="Z34">
            <v>904</v>
          </cell>
          <cell r="AA34">
            <v>0.3611111111111111</v>
          </cell>
          <cell r="AB34" t="str">
            <v>2024-03-00</v>
          </cell>
          <cell r="AC34"/>
          <cell r="AD34" t="str">
            <v>2024-03-00</v>
          </cell>
          <cell r="AE34">
            <v>1468</v>
          </cell>
          <cell r="AF34">
            <v>1470</v>
          </cell>
          <cell r="AG34"/>
          <cell r="AH34"/>
          <cell r="AI34"/>
          <cell r="AJ34"/>
          <cell r="AK34">
            <v>1470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904</v>
          </cell>
          <cell r="Y35">
            <v>0.3888888888888889</v>
          </cell>
          <cell r="Z35">
            <v>904</v>
          </cell>
          <cell r="AA35">
            <v>0.55555555555555558</v>
          </cell>
          <cell r="AB35" t="str">
            <v>2022-00-00</v>
          </cell>
          <cell r="AC35"/>
          <cell r="AD35" t="str">
            <v>2022-00-00</v>
          </cell>
          <cell r="AE35">
            <v>135</v>
          </cell>
          <cell r="AF35">
            <v>149</v>
          </cell>
          <cell r="AG35"/>
          <cell r="AH35"/>
          <cell r="AI35"/>
          <cell r="AJ35"/>
          <cell r="AK35">
            <v>149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904</v>
          </cell>
          <cell r="Y36">
            <v>0.39583333333333331</v>
          </cell>
          <cell r="Z36">
            <v>904</v>
          </cell>
          <cell r="AA36">
            <v>0.5625</v>
          </cell>
          <cell r="AB36" t="str">
            <v>2022-02-00</v>
          </cell>
          <cell r="AC36"/>
          <cell r="AD36" t="str">
            <v>2022-02-00</v>
          </cell>
          <cell r="AE36">
            <v>1780</v>
          </cell>
          <cell r="AF36">
            <v>1780</v>
          </cell>
          <cell r="AG36"/>
          <cell r="AH36"/>
          <cell r="AI36"/>
          <cell r="AJ36"/>
          <cell r="AK36">
            <v>1780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905</v>
          </cell>
          <cell r="Y37">
            <v>0.40277777777777773</v>
          </cell>
          <cell r="Z37">
            <v>905</v>
          </cell>
          <cell r="AA37">
            <v>0.76388888888888884</v>
          </cell>
          <cell r="AB37" t="str">
            <v>X</v>
          </cell>
          <cell r="AC37" t="str">
            <v>5,</v>
          </cell>
          <cell r="AD37" t="str">
            <v>X</v>
          </cell>
          <cell r="AE37"/>
          <cell r="AF37"/>
          <cell r="AG37"/>
          <cell r="AH37"/>
          <cell r="AI37"/>
          <cell r="AJ37"/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905</v>
          </cell>
          <cell r="Y38">
            <v>0.41319444444444442</v>
          </cell>
          <cell r="Z38">
            <v>905</v>
          </cell>
          <cell r="AA38">
            <v>0.61805555555555558</v>
          </cell>
          <cell r="AB38" t="str">
            <v>2022-00-00</v>
          </cell>
          <cell r="AC38"/>
          <cell r="AD38" t="str">
            <v>2022-00-00</v>
          </cell>
          <cell r="AE38">
            <v>1261</v>
          </cell>
          <cell r="AF38">
            <v>1331</v>
          </cell>
          <cell r="AG38"/>
          <cell r="AH38"/>
          <cell r="AI38"/>
          <cell r="AJ38"/>
          <cell r="AK38">
            <v>1331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905</v>
          </cell>
          <cell r="Y39">
            <v>0.41666666666666702</v>
          </cell>
          <cell r="Z39">
            <v>905</v>
          </cell>
          <cell r="AA39">
            <v>0.375</v>
          </cell>
          <cell r="AB39">
            <v>44383</v>
          </cell>
          <cell r="AC39"/>
          <cell r="AD39" t="str">
            <v>2021-07-00</v>
          </cell>
          <cell r="AE39">
            <v>1220</v>
          </cell>
          <cell r="AF39">
            <v>1220</v>
          </cell>
          <cell r="AG39"/>
          <cell r="AH39"/>
          <cell r="AI39"/>
          <cell r="AJ39"/>
          <cell r="AK39">
            <v>1220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905</v>
          </cell>
          <cell r="Y40">
            <v>0.42361111111111099</v>
          </cell>
          <cell r="Z40">
            <v>905</v>
          </cell>
          <cell r="AA40">
            <v>0.49305555555555558</v>
          </cell>
          <cell r="AB40" t="str">
            <v>X</v>
          </cell>
          <cell r="AC40"/>
          <cell r="AD40" t="str">
            <v>X</v>
          </cell>
          <cell r="AE40">
            <v>1313</v>
          </cell>
          <cell r="AF40" t="str">
            <v>X</v>
          </cell>
          <cell r="AG40"/>
          <cell r="AH40"/>
          <cell r="AI40"/>
          <cell r="AJ40"/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905</v>
          </cell>
          <cell r="Y41">
            <v>0.4375</v>
          </cell>
          <cell r="Z41">
            <v>905</v>
          </cell>
          <cell r="AA41">
            <v>0.39583333333333298</v>
          </cell>
          <cell r="AB41">
            <v>44561</v>
          </cell>
          <cell r="AC41" t="str">
            <v>3(2)</v>
          </cell>
          <cell r="AD41">
            <v>45379</v>
          </cell>
          <cell r="AE41">
            <v>1910</v>
          </cell>
          <cell r="AF41">
            <v>1962</v>
          </cell>
          <cell r="AG41"/>
          <cell r="AH41"/>
          <cell r="AI41"/>
          <cell r="AJ41"/>
          <cell r="AK41">
            <v>1910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905</v>
          </cell>
          <cell r="Y42">
            <v>0.44444444444444398</v>
          </cell>
          <cell r="Z42">
            <v>905</v>
          </cell>
          <cell r="AA42">
            <v>0.40277777777777801</v>
          </cell>
          <cell r="AB42">
            <v>44985</v>
          </cell>
          <cell r="AC42"/>
          <cell r="AD42">
            <v>45495</v>
          </cell>
          <cell r="AE42">
            <v>1088</v>
          </cell>
          <cell r="AF42">
            <v>1151</v>
          </cell>
          <cell r="AG42"/>
          <cell r="AH42"/>
          <cell r="AI42"/>
          <cell r="AJ42"/>
          <cell r="AK42">
            <v>1151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905</v>
          </cell>
          <cell r="Y43">
            <v>0.45138888888888901</v>
          </cell>
          <cell r="Z43">
            <v>924</v>
          </cell>
          <cell r="AA43">
            <v>0.40972222222222199</v>
          </cell>
          <cell r="AB43">
            <v>45404</v>
          </cell>
          <cell r="AC43" t="str">
            <v>24,</v>
          </cell>
          <cell r="AD43" t="str">
            <v>2019-08-00</v>
          </cell>
          <cell r="AE43">
            <v>236</v>
          </cell>
          <cell r="AF43">
            <v>1104</v>
          </cell>
          <cell r="AG43"/>
          <cell r="AH43"/>
          <cell r="AI43"/>
          <cell r="AJ43"/>
          <cell r="AK43">
            <v>1104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905</v>
          </cell>
          <cell r="Y44">
            <v>0.45833333333333298</v>
          </cell>
          <cell r="Z44">
            <v>905</v>
          </cell>
          <cell r="AA44">
            <v>0.43402777777777773</v>
          </cell>
          <cell r="AB44">
            <v>44979</v>
          </cell>
          <cell r="AC44"/>
          <cell r="AD44" t="str">
            <v>2019-08-00</v>
          </cell>
          <cell r="AE44">
            <v>1018</v>
          </cell>
          <cell r="AF44">
            <v>1018</v>
          </cell>
          <cell r="AG44"/>
          <cell r="AH44"/>
          <cell r="AI44"/>
          <cell r="AJ44"/>
          <cell r="AK44">
            <v>1018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905</v>
          </cell>
          <cell r="Y45">
            <v>0.46527777777777801</v>
          </cell>
          <cell r="Z45">
            <v>905</v>
          </cell>
          <cell r="AA45">
            <v>0.42361111111111099</v>
          </cell>
          <cell r="AB45">
            <v>45264</v>
          </cell>
          <cell r="AC45"/>
          <cell r="AD45" t="str">
            <v>2019-08-00</v>
          </cell>
          <cell r="AE45">
            <v>720</v>
          </cell>
          <cell r="AF45">
            <v>812</v>
          </cell>
          <cell r="AG45"/>
          <cell r="AH45"/>
          <cell r="AI45"/>
          <cell r="AJ45"/>
          <cell r="AK45">
            <v>812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905</v>
          </cell>
          <cell r="Y46">
            <v>0.47222222222222199</v>
          </cell>
          <cell r="Z46">
            <v>906</v>
          </cell>
          <cell r="AA46">
            <v>0.43055555555555503</v>
          </cell>
          <cell r="AB46">
            <v>44985</v>
          </cell>
          <cell r="AC46" t="str">
            <v>3,6</v>
          </cell>
          <cell r="AD46">
            <v>44985</v>
          </cell>
          <cell r="AE46">
            <v>1373</v>
          </cell>
          <cell r="AF46">
            <v>1458</v>
          </cell>
          <cell r="AG46"/>
          <cell r="AH46"/>
          <cell r="AI46"/>
          <cell r="AJ46"/>
          <cell r="AK46">
            <v>1458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906</v>
          </cell>
          <cell r="Y47">
            <v>0.47916666666666602</v>
          </cell>
          <cell r="Z47">
            <v>906</v>
          </cell>
          <cell r="AA47">
            <v>0.4375</v>
          </cell>
          <cell r="AB47">
            <v>45453</v>
          </cell>
          <cell r="AC47"/>
          <cell r="AD47">
            <v>43844</v>
          </cell>
          <cell r="AE47">
            <v>73</v>
          </cell>
          <cell r="AF47">
            <v>195</v>
          </cell>
          <cell r="AG47"/>
          <cell r="AH47"/>
          <cell r="AI47"/>
          <cell r="AJ47"/>
          <cell r="AK47">
            <v>195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906</v>
          </cell>
          <cell r="Y48">
            <v>0.48611111111111099</v>
          </cell>
          <cell r="Z48">
            <v>906</v>
          </cell>
          <cell r="AA48">
            <v>0.42708333333333331</v>
          </cell>
          <cell r="AB48">
            <v>44985</v>
          </cell>
          <cell r="AC48" t="str">
            <v>6,</v>
          </cell>
          <cell r="AD48">
            <v>45489</v>
          </cell>
          <cell r="AE48">
            <v>1574</v>
          </cell>
          <cell r="AF48">
            <v>1574</v>
          </cell>
          <cell r="AG48"/>
          <cell r="AH48"/>
          <cell r="AI48"/>
          <cell r="AJ48"/>
          <cell r="AK48">
            <v>1574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906</v>
          </cell>
          <cell r="Y49">
            <v>0.49305555555555503</v>
          </cell>
          <cell r="Z49">
            <v>906</v>
          </cell>
          <cell r="AA49">
            <v>0.57638888888888895</v>
          </cell>
          <cell r="AB49">
            <v>45254</v>
          </cell>
          <cell r="AC49" t="str">
            <v>3,6</v>
          </cell>
          <cell r="AD49">
            <v>45453</v>
          </cell>
          <cell r="AE49">
            <v>547</v>
          </cell>
          <cell r="AF49">
            <v>826</v>
          </cell>
          <cell r="AG49"/>
          <cell r="AH49"/>
          <cell r="AI49"/>
          <cell r="AJ49"/>
          <cell r="AK49">
            <v>826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906</v>
          </cell>
          <cell r="Y50">
            <v>0.5</v>
          </cell>
          <cell r="Z50">
            <v>912</v>
          </cell>
          <cell r="AA50">
            <v>0.45833333333333298</v>
          </cell>
          <cell r="AB50">
            <v>43529</v>
          </cell>
          <cell r="AC50" t="str">
            <v>12,</v>
          </cell>
          <cell r="AD50">
            <v>45313</v>
          </cell>
          <cell r="AE50">
            <v>2291</v>
          </cell>
          <cell r="AF50">
            <v>2386</v>
          </cell>
          <cell r="AG50"/>
          <cell r="AH50"/>
          <cell r="AI50"/>
          <cell r="AJ50"/>
          <cell r="AK50">
            <v>2291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906</v>
          </cell>
          <cell r="Y51">
            <v>0.54166666666666663</v>
          </cell>
          <cell r="Z51">
            <v>906</v>
          </cell>
          <cell r="AA51">
            <v>0.65069444444444446</v>
          </cell>
          <cell r="AB51">
            <v>42288</v>
          </cell>
          <cell r="AC51"/>
          <cell r="AD51">
            <v>42200</v>
          </cell>
          <cell r="AE51">
            <v>770</v>
          </cell>
          <cell r="AF51">
            <v>791</v>
          </cell>
          <cell r="AG51"/>
          <cell r="AH51"/>
          <cell r="AI51"/>
          <cell r="AJ51"/>
          <cell r="AK51">
            <v>770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906</v>
          </cell>
          <cell r="Y52">
            <v>0.54861111111111105</v>
          </cell>
          <cell r="Z52">
            <v>906</v>
          </cell>
          <cell r="AA52">
            <v>0.47222222222222199</v>
          </cell>
          <cell r="AB52">
            <v>45545</v>
          </cell>
          <cell r="AC52" t="str">
            <v>6,</v>
          </cell>
          <cell r="AD52" t="str">
            <v>2019-08-00</v>
          </cell>
          <cell r="AE52">
            <v>2973</v>
          </cell>
          <cell r="AF52">
            <v>43</v>
          </cell>
          <cell r="AG52"/>
          <cell r="AH52"/>
          <cell r="AI52"/>
          <cell r="AJ52"/>
          <cell r="AK52">
            <v>43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906</v>
          </cell>
          <cell r="Y53">
            <v>0.55555555555555503</v>
          </cell>
          <cell r="Z53">
            <v>906</v>
          </cell>
          <cell r="AA53">
            <v>0.47916666666666602</v>
          </cell>
          <cell r="AB53">
            <v>44561</v>
          </cell>
          <cell r="AC53"/>
          <cell r="AD53">
            <v>44561</v>
          </cell>
          <cell r="AE53">
            <v>3087</v>
          </cell>
          <cell r="AF53">
            <v>3087</v>
          </cell>
          <cell r="AG53"/>
          <cell r="AH53"/>
          <cell r="AI53"/>
          <cell r="AJ53"/>
          <cell r="AK53">
            <v>3087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906</v>
          </cell>
          <cell r="Y54">
            <v>0.5625</v>
          </cell>
          <cell r="Z54">
            <v>906</v>
          </cell>
          <cell r="AA54">
            <v>0.55555555555555558</v>
          </cell>
          <cell r="AB54">
            <v>45533</v>
          </cell>
          <cell r="AC54"/>
          <cell r="AD54">
            <v>45433</v>
          </cell>
          <cell r="AE54">
            <v>0</v>
          </cell>
          <cell r="AF54">
            <v>85</v>
          </cell>
          <cell r="AG54"/>
          <cell r="AH54"/>
          <cell r="AI54"/>
          <cell r="AJ54"/>
          <cell r="AK54">
            <v>85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906</v>
          </cell>
          <cell r="Y55">
            <v>0.35416666666666669</v>
          </cell>
          <cell r="Z55">
            <v>906</v>
          </cell>
          <cell r="AA55">
            <v>0.5</v>
          </cell>
          <cell r="AB55">
            <v>44561</v>
          </cell>
          <cell r="AC55"/>
          <cell r="AD55">
            <v>44561</v>
          </cell>
          <cell r="AE55">
            <v>1450</v>
          </cell>
          <cell r="AF55">
            <v>1423</v>
          </cell>
          <cell r="AG55"/>
          <cell r="AH55"/>
          <cell r="AI55"/>
          <cell r="AJ55"/>
          <cell r="AK55">
            <v>1450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906</v>
          </cell>
          <cell r="Y56">
            <v>0.35416666666666669</v>
          </cell>
          <cell r="Z56">
            <v>906</v>
          </cell>
          <cell r="AA56">
            <v>0.5</v>
          </cell>
          <cell r="AB56" t="str">
            <v>2023-08-00</v>
          </cell>
          <cell r="AC56"/>
          <cell r="AD56" t="str">
            <v>2023-08-00</v>
          </cell>
          <cell r="AE56">
            <v>587</v>
          </cell>
          <cell r="AF56">
            <v>567</v>
          </cell>
          <cell r="AG56"/>
          <cell r="AH56"/>
          <cell r="AI56"/>
          <cell r="AJ56"/>
          <cell r="AK56">
            <v>587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907</v>
          </cell>
          <cell r="Y57">
            <v>0.36805555555555558</v>
          </cell>
          <cell r="Z57">
            <v>907</v>
          </cell>
          <cell r="AA57">
            <v>0.41666666666666669</v>
          </cell>
          <cell r="AB57">
            <v>44608</v>
          </cell>
          <cell r="AC57" t="str">
            <v>2,4,5</v>
          </cell>
          <cell r="AD57">
            <v>44608</v>
          </cell>
          <cell r="AE57">
            <v>2033</v>
          </cell>
          <cell r="AF57">
            <v>2046</v>
          </cell>
          <cell r="AG57"/>
          <cell r="AH57"/>
          <cell r="AI57"/>
          <cell r="AJ57"/>
          <cell r="AK57">
            <v>2046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907</v>
          </cell>
          <cell r="Y58">
            <v>0.79166666666666663</v>
          </cell>
          <cell r="Z58">
            <v>907</v>
          </cell>
          <cell r="AA58">
            <v>0.55555555555555503</v>
          </cell>
          <cell r="AB58" t="str">
            <v>2023-07-00</v>
          </cell>
          <cell r="AC58"/>
          <cell r="AD58" t="str">
            <v>2023-07-00</v>
          </cell>
          <cell r="AE58">
            <v>656</v>
          </cell>
          <cell r="AF58">
            <v>713</v>
          </cell>
          <cell r="AG58"/>
          <cell r="AH58"/>
          <cell r="AI58"/>
          <cell r="AJ58"/>
          <cell r="AK58">
            <v>713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907</v>
          </cell>
          <cell r="Y59">
            <v>0.79861111111111116</v>
          </cell>
          <cell r="Z59">
            <v>909</v>
          </cell>
          <cell r="AA59">
            <v>0.50694444444444442</v>
          </cell>
          <cell r="AB59">
            <v>44561</v>
          </cell>
          <cell r="AC59" t="str">
            <v>9,</v>
          </cell>
          <cell r="AD59">
            <v>45544</v>
          </cell>
          <cell r="AE59">
            <v>2958</v>
          </cell>
          <cell r="AF59">
            <v>3034</v>
          </cell>
          <cell r="AG59"/>
          <cell r="AH59"/>
          <cell r="AI59"/>
          <cell r="AJ59"/>
          <cell r="AK59">
            <v>3034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907</v>
          </cell>
          <cell r="Y60">
            <v>0.80555555555555602</v>
          </cell>
          <cell r="Z60">
            <v>912</v>
          </cell>
          <cell r="AA60">
            <v>0.4861111111111111</v>
          </cell>
          <cell r="AB60" t="str">
            <v>2022-00-00</v>
          </cell>
          <cell r="AC60" t="str">
            <v>6,12</v>
          </cell>
          <cell r="AD60">
            <v>45554</v>
          </cell>
          <cell r="AE60">
            <v>2560</v>
          </cell>
          <cell r="AF60">
            <v>2612</v>
          </cell>
          <cell r="AG60"/>
          <cell r="AH60"/>
          <cell r="AI60"/>
          <cell r="AJ60"/>
          <cell r="AK60">
            <v>2612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907</v>
          </cell>
          <cell r="Y61">
            <v>0.35416666666666669</v>
          </cell>
          <cell r="Z61">
            <v>910</v>
          </cell>
          <cell r="AA61">
            <v>0.44097222222222227</v>
          </cell>
          <cell r="AB61">
            <v>45107</v>
          </cell>
          <cell r="AC61" t="str">
            <v>2,5,10</v>
          </cell>
          <cell r="AD61">
            <v>45537</v>
          </cell>
          <cell r="AE61">
            <v>1450</v>
          </cell>
          <cell r="AF61">
            <v>1648</v>
          </cell>
          <cell r="AG61"/>
          <cell r="AH61"/>
          <cell r="AI61"/>
          <cell r="AJ61"/>
          <cell r="AK61">
            <v>1648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907</v>
          </cell>
          <cell r="Y62">
            <v>0.36805555555555558</v>
          </cell>
          <cell r="Z62">
            <v>907</v>
          </cell>
          <cell r="AA62">
            <v>0.35416666666666669</v>
          </cell>
          <cell r="AB62" t="str">
            <v>2023-08-00</v>
          </cell>
          <cell r="AC62" t="str">
            <v>6,</v>
          </cell>
          <cell r="AD62" t="str">
            <v>2023-08-00</v>
          </cell>
          <cell r="AE62">
            <v>1003</v>
          </cell>
          <cell r="AF62">
            <v>1010</v>
          </cell>
          <cell r="AG62"/>
          <cell r="AH62"/>
          <cell r="AI62"/>
          <cell r="AJ62"/>
          <cell r="AK62">
            <v>1010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907</v>
          </cell>
          <cell r="Y63">
            <v>0.79166666666666663</v>
          </cell>
          <cell r="Z63">
            <v>926</v>
          </cell>
          <cell r="AA63">
            <v>0.3611111111111111</v>
          </cell>
          <cell r="AB63">
            <v>45429</v>
          </cell>
          <cell r="AC63" t="str">
            <v>25,26</v>
          </cell>
          <cell r="AD63">
            <v>45465</v>
          </cell>
          <cell r="AE63">
            <v>379</v>
          </cell>
          <cell r="AF63">
            <v>517</v>
          </cell>
          <cell r="AG63"/>
          <cell r="AH63"/>
          <cell r="AI63"/>
          <cell r="AJ63"/>
          <cell r="AK63">
            <v>517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907</v>
          </cell>
          <cell r="Y64">
            <v>0.79861111111111116</v>
          </cell>
          <cell r="Z64">
            <v>907</v>
          </cell>
          <cell r="AA64">
            <v>0.78472222222222221</v>
          </cell>
          <cell r="AB64">
            <v>44561</v>
          </cell>
          <cell r="AC64"/>
          <cell r="AD64">
            <v>44561</v>
          </cell>
          <cell r="AE64">
            <v>2783</v>
          </cell>
          <cell r="AF64">
            <v>2877</v>
          </cell>
          <cell r="AG64"/>
          <cell r="AH64"/>
          <cell r="AI64"/>
          <cell r="AJ64"/>
          <cell r="AK64">
            <v>2877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907</v>
          </cell>
          <cell r="Y65">
            <v>0.80555555555555602</v>
          </cell>
          <cell r="Z65">
            <v>907</v>
          </cell>
          <cell r="AA65">
            <v>0.79166666666666663</v>
          </cell>
          <cell r="AB65">
            <v>44985</v>
          </cell>
          <cell r="AC65"/>
          <cell r="AD65">
            <v>45457</v>
          </cell>
          <cell r="AE65">
            <v>1987</v>
          </cell>
          <cell r="AF65">
            <v>2122</v>
          </cell>
          <cell r="AG65"/>
          <cell r="AH65"/>
          <cell r="AI65"/>
          <cell r="AJ65"/>
          <cell r="AK65">
            <v>2122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907</v>
          </cell>
          <cell r="Y66">
            <v>0.35416666666666669</v>
          </cell>
          <cell r="Z66">
            <v>930</v>
          </cell>
          <cell r="AA66">
            <v>0.72361111111111109</v>
          </cell>
          <cell r="AB66">
            <v>44985</v>
          </cell>
          <cell r="AC66" t="str">
            <v>26,30</v>
          </cell>
          <cell r="AD66">
            <v>45467</v>
          </cell>
          <cell r="AE66">
            <v>2050</v>
          </cell>
          <cell r="AF66">
            <v>2065</v>
          </cell>
          <cell r="AG66"/>
          <cell r="AH66"/>
          <cell r="AI66"/>
          <cell r="AJ66"/>
          <cell r="AK66">
            <v>2065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907</v>
          </cell>
          <cell r="Y67">
            <v>0.3611111111111111</v>
          </cell>
          <cell r="Z67">
            <v>926</v>
          </cell>
          <cell r="AA67">
            <v>0.80555555555555602</v>
          </cell>
          <cell r="AB67">
            <v>44985</v>
          </cell>
          <cell r="AC67" t="str">
            <v>2(2),13,20,23,26</v>
          </cell>
          <cell r="AD67">
            <v>45555</v>
          </cell>
          <cell r="AE67">
            <v>2205</v>
          </cell>
          <cell r="AF67">
            <v>2284</v>
          </cell>
          <cell r="AG67"/>
          <cell r="AH67"/>
          <cell r="AI67"/>
          <cell r="AJ67"/>
          <cell r="AK67">
            <v>2284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907</v>
          </cell>
          <cell r="Y68">
            <v>0.36805555555555558</v>
          </cell>
          <cell r="Z68">
            <v>926</v>
          </cell>
          <cell r="AA68">
            <v>0.35416666666666669</v>
          </cell>
          <cell r="AB68">
            <v>44985</v>
          </cell>
          <cell r="AC68" t="str">
            <v>2,9,11,26</v>
          </cell>
          <cell r="AD68">
            <v>45180</v>
          </cell>
          <cell r="AE68">
            <v>2011</v>
          </cell>
          <cell r="AF68">
            <v>2093</v>
          </cell>
          <cell r="AG68"/>
          <cell r="AH68"/>
          <cell r="AI68"/>
          <cell r="AJ68"/>
          <cell r="AK68">
            <v>2093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907</v>
          </cell>
          <cell r="Y69">
            <v>0.79166666666666663</v>
          </cell>
          <cell r="Z69">
            <v>907</v>
          </cell>
          <cell r="AA69">
            <v>0.61805555555555558</v>
          </cell>
          <cell r="AB69">
            <v>44985</v>
          </cell>
          <cell r="AC69"/>
          <cell r="AD69">
            <v>45419</v>
          </cell>
          <cell r="AE69">
            <v>1938</v>
          </cell>
          <cell r="AF69">
            <v>2115</v>
          </cell>
          <cell r="AG69"/>
          <cell r="AH69"/>
          <cell r="AI69"/>
          <cell r="AJ69"/>
          <cell r="AK69">
            <v>2115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유</v>
          </cell>
          <cell r="X70">
            <v>907</v>
          </cell>
          <cell r="Y70">
            <v>0.79861111111111116</v>
          </cell>
          <cell r="Z70">
            <v>907</v>
          </cell>
          <cell r="AA70">
            <v>0.36805555555555558</v>
          </cell>
          <cell r="AB70">
            <v>45533</v>
          </cell>
          <cell r="AC70"/>
          <cell r="AD70">
            <v>45456</v>
          </cell>
          <cell r="AE70">
            <v>0</v>
          </cell>
          <cell r="AF70">
            <v>59</v>
          </cell>
          <cell r="AG70"/>
          <cell r="AH70"/>
          <cell r="AI70"/>
          <cell r="AJ70"/>
          <cell r="AK70">
            <v>59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907</v>
          </cell>
          <cell r="Y71">
            <v>0.80555555555555602</v>
          </cell>
          <cell r="Z71">
            <v>907</v>
          </cell>
          <cell r="AA71">
            <v>0.79166666666666663</v>
          </cell>
          <cell r="AB71">
            <v>45533</v>
          </cell>
          <cell r="AC71"/>
          <cell r="AD71">
            <v>43882</v>
          </cell>
          <cell r="AE71">
            <v>0</v>
          </cell>
          <cell r="AF71">
            <v>42</v>
          </cell>
          <cell r="AG71"/>
          <cell r="AH71"/>
          <cell r="AI71"/>
          <cell r="AJ71"/>
          <cell r="AK71">
            <v>42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907</v>
          </cell>
          <cell r="Y72">
            <v>0.35416666666666669</v>
          </cell>
          <cell r="Z72">
            <v>907</v>
          </cell>
          <cell r="AA72">
            <v>0.54513888888888895</v>
          </cell>
          <cell r="AB72">
            <v>45541</v>
          </cell>
          <cell r="AC72" t="str">
            <v>6,</v>
          </cell>
          <cell r="AD72">
            <v>45378</v>
          </cell>
          <cell r="AE72">
            <v>0</v>
          </cell>
          <cell r="AF72">
            <v>49</v>
          </cell>
          <cell r="AG72"/>
          <cell r="AH72"/>
          <cell r="AI72"/>
          <cell r="AJ72"/>
          <cell r="AK72">
            <v>49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907</v>
          </cell>
          <cell r="Y73">
            <v>0.3611111111111111</v>
          </cell>
          <cell r="Z73">
            <v>909</v>
          </cell>
          <cell r="AA73">
            <v>0.80555555555555602</v>
          </cell>
          <cell r="AB73">
            <v>45533</v>
          </cell>
          <cell r="AC73" t="str">
            <v>6,9</v>
          </cell>
          <cell r="AD73">
            <v>45212</v>
          </cell>
          <cell r="AE73">
            <v>0</v>
          </cell>
          <cell r="AF73">
            <v>129</v>
          </cell>
          <cell r="AG73"/>
          <cell r="AH73"/>
          <cell r="AI73"/>
          <cell r="AJ73"/>
          <cell r="AK73">
            <v>129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907</v>
          </cell>
          <cell r="Y74">
            <v>0.36805555555555558</v>
          </cell>
          <cell r="Z74">
            <v>907</v>
          </cell>
          <cell r="AA74">
            <v>0.35416666666666669</v>
          </cell>
          <cell r="AB74">
            <v>44985</v>
          </cell>
          <cell r="AC74" t="str">
            <v>4,</v>
          </cell>
          <cell r="AD74">
            <v>45132</v>
          </cell>
          <cell r="AE74">
            <v>1651</v>
          </cell>
          <cell r="AF74">
            <v>1725</v>
          </cell>
          <cell r="AG74"/>
          <cell r="AH74"/>
          <cell r="AI74"/>
          <cell r="AJ74"/>
          <cell r="AK74">
            <v>1725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907</v>
          </cell>
          <cell r="Y75">
            <v>0.40972222222222199</v>
          </cell>
          <cell r="Z75">
            <v>907</v>
          </cell>
          <cell r="AA75">
            <v>0.66388888888888886</v>
          </cell>
          <cell r="AB75">
            <v>43886</v>
          </cell>
          <cell r="AC75"/>
          <cell r="AD75">
            <v>43886</v>
          </cell>
          <cell r="AE75">
            <v>1132</v>
          </cell>
          <cell r="AF75">
            <v>1186</v>
          </cell>
          <cell r="AG75"/>
          <cell r="AH75"/>
          <cell r="AI75"/>
          <cell r="AJ75"/>
          <cell r="AK75">
            <v>1186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907</v>
          </cell>
          <cell r="Y76">
            <v>0.79861111111111116</v>
          </cell>
          <cell r="Z76">
            <v>907</v>
          </cell>
          <cell r="AA76">
            <v>0.57430555555555551</v>
          </cell>
          <cell r="AB76">
            <v>44985</v>
          </cell>
          <cell r="AC76" t="str">
            <v>2,</v>
          </cell>
          <cell r="AD76">
            <v>45499</v>
          </cell>
          <cell r="AE76">
            <v>1825</v>
          </cell>
          <cell r="AF76">
            <v>2173</v>
          </cell>
          <cell r="AG76"/>
          <cell r="AH76"/>
          <cell r="AI76"/>
          <cell r="AJ76"/>
          <cell r="AK76">
            <v>2173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909</v>
          </cell>
          <cell r="Y77">
            <v>0.80555555555555602</v>
          </cell>
          <cell r="Z77">
            <v>909</v>
          </cell>
          <cell r="AA77">
            <v>0.79166666666666663</v>
          </cell>
          <cell r="AB77">
            <v>43628</v>
          </cell>
          <cell r="AC77" t="str">
            <v>2,3</v>
          </cell>
          <cell r="AD77">
            <v>44560</v>
          </cell>
          <cell r="AE77">
            <v>2919</v>
          </cell>
          <cell r="AF77"/>
          <cell r="AG77">
            <v>3131</v>
          </cell>
          <cell r="AH77"/>
          <cell r="AI77"/>
          <cell r="AJ77"/>
          <cell r="AK77">
            <v>3131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909</v>
          </cell>
          <cell r="Y78">
            <v>0.35416666666666669</v>
          </cell>
          <cell r="Z78">
            <v>909</v>
          </cell>
          <cell r="AA78">
            <v>0.5444444444444444</v>
          </cell>
          <cell r="AB78">
            <v>44841</v>
          </cell>
          <cell r="AC78" t="str">
            <v>3,</v>
          </cell>
          <cell r="AD78">
            <v>45496</v>
          </cell>
          <cell r="AE78">
            <v>2457</v>
          </cell>
          <cell r="AF78"/>
          <cell r="AG78">
            <v>2496</v>
          </cell>
          <cell r="AH78"/>
          <cell r="AI78"/>
          <cell r="AJ78"/>
          <cell r="AK78">
            <v>2496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909</v>
          </cell>
          <cell r="Y79">
            <v>0.625</v>
          </cell>
          <cell r="Z79">
            <v>909</v>
          </cell>
          <cell r="AA79">
            <v>0.66388888888888886</v>
          </cell>
          <cell r="AB79">
            <v>45252</v>
          </cell>
          <cell r="AC79"/>
          <cell r="AD79" t="str">
            <v>2020-00-00</v>
          </cell>
          <cell r="AE79">
            <v>913</v>
          </cell>
          <cell r="AF79"/>
          <cell r="AG79">
            <v>1039</v>
          </cell>
          <cell r="AH79"/>
          <cell r="AI79"/>
          <cell r="AJ79"/>
          <cell r="AK79">
            <v>1039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909</v>
          </cell>
          <cell r="Y80">
            <v>0.79166666666666663</v>
          </cell>
          <cell r="Z80">
            <v>909</v>
          </cell>
          <cell r="AA80">
            <v>0.3611111111111111</v>
          </cell>
          <cell r="AB80">
            <v>45107</v>
          </cell>
          <cell r="AC80"/>
          <cell r="AD80" t="str">
            <v>2020-02-00</v>
          </cell>
          <cell r="AE80">
            <v>962</v>
          </cell>
          <cell r="AF80"/>
          <cell r="AG80">
            <v>1013</v>
          </cell>
          <cell r="AH80"/>
          <cell r="AI80"/>
          <cell r="AJ80"/>
          <cell r="AK80">
            <v>1013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909</v>
          </cell>
          <cell r="Y81">
            <v>0.79861111111111116</v>
          </cell>
          <cell r="Z81">
            <v>909</v>
          </cell>
          <cell r="AA81">
            <v>0.72291666666666676</v>
          </cell>
          <cell r="AB81" t="str">
            <v>2023-08-00</v>
          </cell>
          <cell r="AC81"/>
          <cell r="AD81" t="str">
            <v>2023-08-00</v>
          </cell>
          <cell r="AE81">
            <v>970</v>
          </cell>
          <cell r="AF81"/>
          <cell r="AG81">
            <v>1081</v>
          </cell>
          <cell r="AH81"/>
          <cell r="AI81"/>
          <cell r="AJ81"/>
          <cell r="AK81">
            <v>1081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909</v>
          </cell>
          <cell r="Y82">
            <v>0.80555555555555602</v>
          </cell>
          <cell r="Z82">
            <v>909</v>
          </cell>
          <cell r="AA82">
            <v>0.79166666666666663</v>
          </cell>
          <cell r="AB82" t="str">
            <v>2020-02-00</v>
          </cell>
          <cell r="AC82"/>
          <cell r="AD82" t="str">
            <v>2020-02-00</v>
          </cell>
          <cell r="AE82">
            <v>918</v>
          </cell>
          <cell r="AF82"/>
          <cell r="AG82">
            <v>923</v>
          </cell>
          <cell r="AH82"/>
          <cell r="AI82"/>
          <cell r="AJ82"/>
          <cell r="AK82">
            <v>923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909</v>
          </cell>
          <cell r="Y83">
            <v>0.8125</v>
          </cell>
          <cell r="Z83">
            <v>909</v>
          </cell>
          <cell r="AA83">
            <v>0.79861111111111116</v>
          </cell>
          <cell r="AB83">
            <v>42788</v>
          </cell>
          <cell r="AC83"/>
          <cell r="AD83">
            <v>42788</v>
          </cell>
          <cell r="AE83">
            <v>262</v>
          </cell>
          <cell r="AF83"/>
          <cell r="AG83">
            <v>262</v>
          </cell>
          <cell r="AH83"/>
          <cell r="AI83"/>
          <cell r="AJ83"/>
          <cell r="AK83">
            <v>262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909</v>
          </cell>
          <cell r="Y84">
            <v>0.3611111111111111</v>
          </cell>
          <cell r="Z84">
            <v>913</v>
          </cell>
          <cell r="AA84">
            <v>0.80555555555555547</v>
          </cell>
          <cell r="AB84">
            <v>45538</v>
          </cell>
          <cell r="AC84" t="str">
            <v>5,6,13</v>
          </cell>
          <cell r="AD84">
            <v>44398</v>
          </cell>
          <cell r="AE84">
            <v>3015</v>
          </cell>
          <cell r="AF84"/>
          <cell r="AG84">
            <v>0</v>
          </cell>
          <cell r="AH84"/>
          <cell r="AI84"/>
          <cell r="AJ84"/>
          <cell r="AK84">
            <v>0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909</v>
          </cell>
          <cell r="Y85">
            <v>0.375</v>
          </cell>
          <cell r="Z85">
            <v>909</v>
          </cell>
          <cell r="AA85">
            <v>0.8125</v>
          </cell>
          <cell r="AB85">
            <v>44894</v>
          </cell>
          <cell r="AC85"/>
          <cell r="AD85" t="str">
            <v>2020-00-00</v>
          </cell>
          <cell r="AE85">
            <v>1050</v>
          </cell>
          <cell r="AF85"/>
          <cell r="AG85">
            <v>1112</v>
          </cell>
          <cell r="AH85"/>
          <cell r="AI85"/>
          <cell r="AJ85"/>
          <cell r="AK85">
            <v>1050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909</v>
          </cell>
          <cell r="Y86">
            <v>0.38194444444444442</v>
          </cell>
          <cell r="Z86">
            <v>909</v>
          </cell>
          <cell r="AA86">
            <v>0.81944444444444453</v>
          </cell>
          <cell r="AB86">
            <v>44274</v>
          </cell>
          <cell r="AC86"/>
          <cell r="AD86">
            <v>44274</v>
          </cell>
          <cell r="AE86">
            <v>2690</v>
          </cell>
          <cell r="AF86"/>
          <cell r="AG86">
            <v>2690</v>
          </cell>
          <cell r="AH86"/>
          <cell r="AI86"/>
          <cell r="AJ86"/>
          <cell r="AK86">
            <v>2690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910</v>
          </cell>
          <cell r="Y87">
            <v>0.42361111111111099</v>
          </cell>
          <cell r="Z87">
            <v>910</v>
          </cell>
          <cell r="AA87">
            <v>0.84722222222222299</v>
          </cell>
          <cell r="AB87" t="str">
            <v>2023-08-00</v>
          </cell>
          <cell r="AC87"/>
          <cell r="AD87" t="str">
            <v>2023-08-00</v>
          </cell>
          <cell r="AE87">
            <v>996</v>
          </cell>
          <cell r="AF87"/>
          <cell r="AG87">
            <v>1005</v>
          </cell>
          <cell r="AH87"/>
          <cell r="AI87"/>
          <cell r="AJ87"/>
          <cell r="AK87">
            <v>983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910</v>
          </cell>
          <cell r="Y88">
            <v>0.46527777777777801</v>
          </cell>
          <cell r="Z88">
            <v>910</v>
          </cell>
          <cell r="AA88">
            <v>0.57361111111111118</v>
          </cell>
          <cell r="AB88">
            <v>44928</v>
          </cell>
          <cell r="AC88"/>
          <cell r="AD88" t="str">
            <v>2020-04-00</v>
          </cell>
          <cell r="AE88">
            <v>1349</v>
          </cell>
          <cell r="AF88"/>
          <cell r="AG88">
            <v>1350</v>
          </cell>
          <cell r="AH88"/>
          <cell r="AI88"/>
          <cell r="AJ88"/>
          <cell r="AK88">
            <v>1314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910</v>
          </cell>
          <cell r="Y89">
            <v>0.38888888888888901</v>
          </cell>
          <cell r="Z89">
            <v>910</v>
          </cell>
          <cell r="AA89">
            <v>0.35416666666666669</v>
          </cell>
          <cell r="AB89">
            <v>44894</v>
          </cell>
          <cell r="AC89"/>
          <cell r="AD89">
            <v>42331</v>
          </cell>
          <cell r="AE89">
            <v>605</v>
          </cell>
          <cell r="AF89"/>
          <cell r="AG89">
            <v>634</v>
          </cell>
          <cell r="AH89"/>
          <cell r="AI89"/>
          <cell r="AJ89"/>
          <cell r="AK89">
            <v>605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910</v>
          </cell>
          <cell r="Y90">
            <v>0.39583333333333298</v>
          </cell>
          <cell r="Z90">
            <v>910</v>
          </cell>
          <cell r="AA90">
            <v>0.3611111111111111</v>
          </cell>
          <cell r="AB90" t="str">
            <v>2024-03-00</v>
          </cell>
          <cell r="AC90"/>
          <cell r="AD90" t="str">
            <v>2024-03-00</v>
          </cell>
          <cell r="AE90">
            <v>336</v>
          </cell>
          <cell r="AF90"/>
          <cell r="AG90">
            <v>394</v>
          </cell>
          <cell r="AH90"/>
          <cell r="AI90"/>
          <cell r="AJ90"/>
          <cell r="AK90">
            <v>336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910</v>
          </cell>
          <cell r="Y91">
            <v>0.40277777777777801</v>
          </cell>
          <cell r="Z91">
            <v>910</v>
          </cell>
          <cell r="AA91">
            <v>0.36805555555555558</v>
          </cell>
          <cell r="AB91">
            <v>44561</v>
          </cell>
          <cell r="AC91"/>
          <cell r="AD91">
            <v>44561</v>
          </cell>
          <cell r="AE91">
            <v>1128</v>
          </cell>
          <cell r="AF91"/>
          <cell r="AG91">
            <v>1186</v>
          </cell>
          <cell r="AH91"/>
          <cell r="AI91"/>
          <cell r="AJ91"/>
          <cell r="AK91">
            <v>1128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910</v>
          </cell>
          <cell r="Y92">
            <v>0.40972222222222199</v>
          </cell>
          <cell r="Z92">
            <v>910</v>
          </cell>
          <cell r="AA92">
            <v>0.81180555555555556</v>
          </cell>
          <cell r="AB92">
            <v>45537</v>
          </cell>
          <cell r="AC92" t="str">
            <v>2(2),3</v>
          </cell>
          <cell r="AD92">
            <v>44608</v>
          </cell>
          <cell r="AE92" t="str">
            <v>2205/2205</v>
          </cell>
          <cell r="AF92"/>
          <cell r="AG92" t="str">
            <v>119/119</v>
          </cell>
          <cell r="AH92"/>
          <cell r="AI92"/>
          <cell r="AJ92"/>
          <cell r="AK92" t="str">
            <v>119/119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910</v>
          </cell>
          <cell r="Y93">
            <v>0.41666666666666702</v>
          </cell>
          <cell r="Z93">
            <v>910</v>
          </cell>
          <cell r="AA93">
            <v>0.79861111111111116</v>
          </cell>
          <cell r="AB93">
            <v>42745</v>
          </cell>
          <cell r="AC93"/>
          <cell r="AD93">
            <v>43242</v>
          </cell>
          <cell r="AE93">
            <v>1820</v>
          </cell>
          <cell r="AF93"/>
          <cell r="AG93">
            <v>1820</v>
          </cell>
          <cell r="AH93"/>
          <cell r="AI93"/>
          <cell r="AJ93"/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910</v>
          </cell>
          <cell r="Y94">
            <v>0.46527777777777801</v>
          </cell>
          <cell r="Z94">
            <v>910</v>
          </cell>
          <cell r="AA94">
            <v>0.84722222222222299</v>
          </cell>
          <cell r="AB94" t="str">
            <v>2022-00-00</v>
          </cell>
          <cell r="AC94"/>
          <cell r="AD94" t="str">
            <v>2022-00-00</v>
          </cell>
          <cell r="AE94">
            <v>1254</v>
          </cell>
          <cell r="AF94"/>
          <cell r="AG94">
            <v>1337</v>
          </cell>
          <cell r="AH94"/>
          <cell r="AI94"/>
          <cell r="AJ94"/>
          <cell r="AK94">
            <v>1337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910</v>
          </cell>
          <cell r="Y95">
            <v>0.43055555555555503</v>
          </cell>
          <cell r="Z95">
            <v>910</v>
          </cell>
          <cell r="AA95">
            <v>0.375</v>
          </cell>
          <cell r="AB95" t="str">
            <v>2023-07-00</v>
          </cell>
          <cell r="AC95"/>
          <cell r="AD95" t="str">
            <v>2023-07-00</v>
          </cell>
          <cell r="AE95">
            <v>100</v>
          </cell>
          <cell r="AF95"/>
          <cell r="AG95">
            <v>187</v>
          </cell>
          <cell r="AH95"/>
          <cell r="AI95"/>
          <cell r="AJ95"/>
          <cell r="AK95">
            <v>187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910</v>
          </cell>
          <cell r="Y96">
            <v>0.4375</v>
          </cell>
          <cell r="Z96">
            <v>910</v>
          </cell>
          <cell r="AA96">
            <v>0.37847222222222227</v>
          </cell>
          <cell r="AB96" t="str">
            <v>2023-08-00</v>
          </cell>
          <cell r="AC96"/>
          <cell r="AD96" t="str">
            <v>2023-08-00</v>
          </cell>
          <cell r="AE96">
            <v>1178</v>
          </cell>
          <cell r="AF96"/>
          <cell r="AG96">
            <v>1315</v>
          </cell>
          <cell r="AH96"/>
          <cell r="AI96"/>
          <cell r="AJ96"/>
          <cell r="AK96">
            <v>1315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911</v>
          </cell>
          <cell r="Y97">
            <v>0.44444444444444398</v>
          </cell>
          <cell r="Z97">
            <v>911</v>
          </cell>
          <cell r="AA97">
            <v>0.38194444444444497</v>
          </cell>
          <cell r="AB97" t="str">
            <v>2023-08-00</v>
          </cell>
          <cell r="AC97"/>
          <cell r="AD97" t="str">
            <v>2023-08-00</v>
          </cell>
          <cell r="AE97" t="str">
            <v>377/697</v>
          </cell>
          <cell r="AF97"/>
          <cell r="AG97" t="str">
            <v>378/748</v>
          </cell>
          <cell r="AH97"/>
          <cell r="AI97"/>
          <cell r="AJ97"/>
          <cell r="AK97" t="str">
            <v>378/748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911</v>
          </cell>
          <cell r="Y98">
            <v>0.45138888888888901</v>
          </cell>
          <cell r="Z98">
            <v>911</v>
          </cell>
          <cell r="AA98">
            <v>0.38541666666666702</v>
          </cell>
          <cell r="AB98" t="str">
            <v>2023-12-00</v>
          </cell>
          <cell r="AC98"/>
          <cell r="AD98" t="str">
            <v>2023-12-00</v>
          </cell>
          <cell r="AE98">
            <v>265</v>
          </cell>
          <cell r="AF98"/>
          <cell r="AG98">
            <v>304</v>
          </cell>
          <cell r="AH98"/>
          <cell r="AI98"/>
          <cell r="AJ98"/>
          <cell r="AK98">
            <v>304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911</v>
          </cell>
          <cell r="Y99">
            <v>0.45833333333333298</v>
          </cell>
          <cell r="Z99">
            <v>911</v>
          </cell>
          <cell r="AA99">
            <v>0.38888888888888901</v>
          </cell>
          <cell r="AB99" t="str">
            <v>2023-12-00</v>
          </cell>
          <cell r="AC99"/>
          <cell r="AD99" t="str">
            <v>2023-12-00</v>
          </cell>
          <cell r="AE99">
            <v>239</v>
          </cell>
          <cell r="AF99"/>
          <cell r="AG99">
            <v>268</v>
          </cell>
          <cell r="AH99"/>
          <cell r="AI99"/>
          <cell r="AJ99"/>
          <cell r="AK99">
            <v>268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911</v>
          </cell>
          <cell r="Y100">
            <v>0.46527777777777801</v>
          </cell>
          <cell r="Z100">
            <v>911</v>
          </cell>
          <cell r="AA100">
            <v>0.39236111111111099</v>
          </cell>
          <cell r="AB100">
            <v>44383</v>
          </cell>
          <cell r="AC100"/>
          <cell r="AD100" t="str">
            <v>2021-07-00</v>
          </cell>
          <cell r="AE100">
            <v>987</v>
          </cell>
          <cell r="AF100"/>
          <cell r="AG100">
            <v>1013</v>
          </cell>
          <cell r="AH100"/>
          <cell r="AI100"/>
          <cell r="AJ100"/>
          <cell r="AK100">
            <v>1013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911</v>
          </cell>
          <cell r="Y101">
            <v>0.47222222222222199</v>
          </cell>
          <cell r="Z101">
            <v>911</v>
          </cell>
          <cell r="AA101">
            <v>0.39583333333333398</v>
          </cell>
          <cell r="AB101" t="str">
            <v>2023-12-00</v>
          </cell>
          <cell r="AC101"/>
          <cell r="AD101" t="str">
            <v>2023-12-00</v>
          </cell>
          <cell r="AE101">
            <v>193</v>
          </cell>
          <cell r="AF101"/>
          <cell r="AG101">
            <v>315</v>
          </cell>
          <cell r="AH101"/>
          <cell r="AI101"/>
          <cell r="AJ101"/>
          <cell r="AK101">
            <v>315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911</v>
          </cell>
          <cell r="Y102">
            <v>0.47916666666666602</v>
          </cell>
          <cell r="Z102">
            <v>911</v>
          </cell>
          <cell r="AA102">
            <v>0.39930555555555602</v>
          </cell>
          <cell r="AB102">
            <v>43885</v>
          </cell>
          <cell r="AC102" t="str">
            <v>9,</v>
          </cell>
          <cell r="AD102">
            <v>43885</v>
          </cell>
          <cell r="AE102">
            <v>1853</v>
          </cell>
          <cell r="AF102"/>
          <cell r="AG102">
            <v>1900</v>
          </cell>
          <cell r="AH102"/>
          <cell r="AI102"/>
          <cell r="AJ102"/>
          <cell r="AK102">
            <v>1900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911</v>
          </cell>
          <cell r="Y103">
            <v>0.48611111111111099</v>
          </cell>
          <cell r="Z103">
            <v>911</v>
          </cell>
          <cell r="AA103">
            <v>0.40277777777777801</v>
          </cell>
          <cell r="AB103">
            <v>44795</v>
          </cell>
          <cell r="AC103"/>
          <cell r="AD103">
            <v>44795</v>
          </cell>
          <cell r="AE103">
            <v>338</v>
          </cell>
          <cell r="AF103"/>
          <cell r="AG103">
            <v>355</v>
          </cell>
          <cell r="AH103"/>
          <cell r="AI103"/>
          <cell r="AJ103"/>
          <cell r="AK103">
            <v>355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911</v>
          </cell>
          <cell r="Y104">
            <v>0.49305555555555503</v>
          </cell>
          <cell r="Z104">
            <v>911</v>
          </cell>
          <cell r="AA104">
            <v>0.73263888888888884</v>
          </cell>
          <cell r="AB104">
            <v>44795</v>
          </cell>
          <cell r="AC104"/>
          <cell r="AD104">
            <v>44795</v>
          </cell>
          <cell r="AE104">
            <v>1504</v>
          </cell>
          <cell r="AF104"/>
          <cell r="AG104">
            <v>1554</v>
          </cell>
          <cell r="AH104"/>
          <cell r="AI104"/>
          <cell r="AJ104"/>
          <cell r="AK104">
            <v>1554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911</v>
          </cell>
          <cell r="Y105">
            <v>0.5</v>
          </cell>
          <cell r="Z105">
            <v>911</v>
          </cell>
          <cell r="AA105">
            <v>0.40972222222222299</v>
          </cell>
          <cell r="AB105" t="str">
            <v>2019-08-00</v>
          </cell>
          <cell r="AC105"/>
          <cell r="AD105" t="str">
            <v>2019-08-00</v>
          </cell>
          <cell r="AE105">
            <v>1091</v>
          </cell>
          <cell r="AF105"/>
          <cell r="AG105">
            <v>1102</v>
          </cell>
          <cell r="AH105"/>
          <cell r="AI105"/>
          <cell r="AJ105"/>
          <cell r="AK105">
            <v>1102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911</v>
          </cell>
          <cell r="Y106">
            <v>0.54166666666666663</v>
          </cell>
          <cell r="Z106">
            <v>911</v>
          </cell>
          <cell r="AA106">
            <v>0.41666666666666702</v>
          </cell>
          <cell r="AB106" t="str">
            <v>2022-11-03/2018-02-18/2022-11-03</v>
          </cell>
          <cell r="AC106"/>
          <cell r="AD106" t="str">
            <v>2022-11-03/2018-02-18/2022-11-03</v>
          </cell>
          <cell r="AE106">
            <v>515</v>
          </cell>
          <cell r="AF106"/>
          <cell r="AG106" t="str">
            <v>1956 / 518 / 2012</v>
          </cell>
          <cell r="AH106"/>
          <cell r="AI106"/>
          <cell r="AJ106"/>
          <cell r="AK106" t="str">
            <v>1956/518/2012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912</v>
          </cell>
          <cell r="Y107">
            <v>0.54861111111111105</v>
          </cell>
          <cell r="Z107">
            <v>912</v>
          </cell>
          <cell r="AA107">
            <v>0.42361111111111099</v>
          </cell>
          <cell r="AB107" t="str">
            <v>2023-08-00</v>
          </cell>
          <cell r="AC107"/>
          <cell r="AD107" t="str">
            <v>2023-08-00</v>
          </cell>
          <cell r="AE107">
            <v>36</v>
          </cell>
          <cell r="AF107"/>
          <cell r="AG107">
            <v>51</v>
          </cell>
          <cell r="AH107"/>
          <cell r="AI107"/>
          <cell r="AJ107"/>
          <cell r="AK107">
            <v>51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912</v>
          </cell>
          <cell r="Y108">
            <v>0.55555555555555558</v>
          </cell>
          <cell r="Z108">
            <v>912</v>
          </cell>
          <cell r="AA108">
            <v>0.43055555555555558</v>
          </cell>
          <cell r="AB108" t="str">
            <v>2023-08-00</v>
          </cell>
          <cell r="AC108" t="str">
            <v>2(2),12</v>
          </cell>
          <cell r="AD108" t="str">
            <v>2023-08-00</v>
          </cell>
          <cell r="AE108">
            <v>887</v>
          </cell>
          <cell r="AF108"/>
          <cell r="AG108">
            <v>1035</v>
          </cell>
          <cell r="AH108"/>
          <cell r="AI108"/>
          <cell r="AJ108"/>
          <cell r="AK108">
            <v>1035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912</v>
          </cell>
          <cell r="Y109">
            <v>0.5625</v>
          </cell>
          <cell r="Z109">
            <v>912</v>
          </cell>
          <cell r="AA109">
            <v>0.4375</v>
          </cell>
          <cell r="AB109" t="str">
            <v>2023-08-00</v>
          </cell>
          <cell r="AC109"/>
          <cell r="AD109" t="str">
            <v>2023-08-00</v>
          </cell>
          <cell r="AE109">
            <v>708</v>
          </cell>
          <cell r="AF109"/>
          <cell r="AG109">
            <v>813</v>
          </cell>
          <cell r="AH109"/>
          <cell r="AI109"/>
          <cell r="AJ109"/>
          <cell r="AK109">
            <v>813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912</v>
          </cell>
          <cell r="Y110">
            <v>0.56944444444444442</v>
          </cell>
          <cell r="Z110">
            <v>912</v>
          </cell>
          <cell r="AA110">
            <v>0.75</v>
          </cell>
          <cell r="AB110">
            <v>43848</v>
          </cell>
          <cell r="AC110"/>
          <cell r="AD110">
            <v>44558</v>
          </cell>
          <cell r="AE110">
            <v>784</v>
          </cell>
          <cell r="AF110"/>
          <cell r="AG110">
            <v>864</v>
          </cell>
          <cell r="AH110"/>
          <cell r="AI110"/>
          <cell r="AJ110"/>
          <cell r="AK110">
            <v>864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912</v>
          </cell>
          <cell r="Y111">
            <v>0.56944444444444398</v>
          </cell>
          <cell r="Z111">
            <v>912</v>
          </cell>
          <cell r="AA111">
            <v>0.44444444444444398</v>
          </cell>
          <cell r="AB111" t="str">
            <v>2023-08-00</v>
          </cell>
          <cell r="AC111"/>
          <cell r="AD111">
            <v>45411</v>
          </cell>
          <cell r="AE111">
            <v>840</v>
          </cell>
          <cell r="AF111"/>
          <cell r="AG111">
            <v>926</v>
          </cell>
          <cell r="AH111"/>
          <cell r="AI111"/>
          <cell r="AJ111"/>
          <cell r="AK111">
            <v>926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912</v>
          </cell>
          <cell r="Y112">
            <v>0.35416666666666669</v>
          </cell>
          <cell r="Z112">
            <v>912</v>
          </cell>
          <cell r="AA112">
            <v>0.45138888888888901</v>
          </cell>
          <cell r="AB112" t="str">
            <v>2023-08-00</v>
          </cell>
          <cell r="AC112"/>
          <cell r="AD112" t="str">
            <v>2023-08-00</v>
          </cell>
          <cell r="AE112">
            <v>462</v>
          </cell>
          <cell r="AF112"/>
          <cell r="AG112">
            <v>502</v>
          </cell>
          <cell r="AH112"/>
          <cell r="AI112"/>
          <cell r="AJ112"/>
          <cell r="AK112">
            <v>502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912</v>
          </cell>
          <cell r="Y113">
            <v>0.3611111111111111</v>
          </cell>
          <cell r="Z113">
            <v>912</v>
          </cell>
          <cell r="AA113">
            <v>0.45833333333333331</v>
          </cell>
          <cell r="AB113" t="str">
            <v>2024-08-00</v>
          </cell>
          <cell r="AC113"/>
          <cell r="AD113" t="str">
            <v>2024-08-00</v>
          </cell>
          <cell r="AE113">
            <v>0</v>
          </cell>
          <cell r="AF113"/>
          <cell r="AG113">
            <v>63</v>
          </cell>
          <cell r="AH113"/>
          <cell r="AI113"/>
          <cell r="AJ113"/>
          <cell r="AK113">
            <v>63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912</v>
          </cell>
          <cell r="Y114">
            <v>0.36805555555555558</v>
          </cell>
          <cell r="Z114">
            <v>912</v>
          </cell>
          <cell r="AA114">
            <v>0.46527777777777801</v>
          </cell>
          <cell r="AB114">
            <v>42788</v>
          </cell>
          <cell r="AC114"/>
          <cell r="AD114">
            <v>42788</v>
          </cell>
          <cell r="AE114">
            <v>2076</v>
          </cell>
          <cell r="AF114"/>
          <cell r="AG114">
            <v>2076</v>
          </cell>
          <cell r="AH114"/>
          <cell r="AI114"/>
          <cell r="AJ114"/>
          <cell r="AK114">
            <v>2076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912</v>
          </cell>
          <cell r="Y115">
            <v>0.79166666666666663</v>
          </cell>
          <cell r="Z115">
            <v>923</v>
          </cell>
          <cell r="AA115">
            <v>0.47222222222222199</v>
          </cell>
          <cell r="AB115">
            <v>45454</v>
          </cell>
          <cell r="AC115" t="str">
            <v>23,</v>
          </cell>
          <cell r="AD115">
            <v>43728</v>
          </cell>
          <cell r="AE115">
            <v>0</v>
          </cell>
          <cell r="AF115"/>
          <cell r="AG115">
            <v>72</v>
          </cell>
          <cell r="AH115"/>
          <cell r="AI115"/>
          <cell r="AJ115"/>
          <cell r="AK115">
            <v>72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912</v>
          </cell>
          <cell r="Y116">
            <v>0.83333333333333337</v>
          </cell>
          <cell r="Z116">
            <v>912</v>
          </cell>
          <cell r="AA116">
            <v>0.49305555555555558</v>
          </cell>
          <cell r="AB116">
            <v>44795</v>
          </cell>
          <cell r="AC116"/>
          <cell r="AD116">
            <v>44795</v>
          </cell>
          <cell r="AE116">
            <v>1320</v>
          </cell>
          <cell r="AF116"/>
          <cell r="AG116">
            <v>2312</v>
          </cell>
          <cell r="AH116"/>
          <cell r="AI116"/>
          <cell r="AJ116"/>
          <cell r="AK116">
            <v>2312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913</v>
          </cell>
          <cell r="Y117">
            <v>0.79861111111111116</v>
          </cell>
          <cell r="Z117">
            <v>919</v>
          </cell>
          <cell r="AA117">
            <v>0.47916666666666602</v>
          </cell>
          <cell r="AB117" t="str">
            <v>2021-00-00</v>
          </cell>
          <cell r="AC117" t="str">
            <v>4,19</v>
          </cell>
          <cell r="AD117" t="str">
            <v>2021-00-00</v>
          </cell>
          <cell r="AE117">
            <v>0</v>
          </cell>
          <cell r="AF117"/>
          <cell r="AG117">
            <v>91</v>
          </cell>
          <cell r="AH117"/>
          <cell r="AI117"/>
          <cell r="AJ117"/>
          <cell r="AK117">
            <v>91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913</v>
          </cell>
          <cell r="Y118">
            <v>0.80555555555555602</v>
          </cell>
          <cell r="Z118">
            <v>913</v>
          </cell>
          <cell r="AA118">
            <v>0.73611111111111116</v>
          </cell>
          <cell r="AB118">
            <v>45239</v>
          </cell>
          <cell r="AC118"/>
          <cell r="AD118">
            <v>43132</v>
          </cell>
          <cell r="AE118">
            <v>831</v>
          </cell>
          <cell r="AF118"/>
          <cell r="AG118">
            <v>1947</v>
          </cell>
          <cell r="AH118"/>
          <cell r="AI118"/>
          <cell r="AJ118"/>
          <cell r="AK118">
            <v>1947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913</v>
          </cell>
          <cell r="Y119">
            <v>0.35416666666666669</v>
          </cell>
          <cell r="Z119">
            <v>913</v>
          </cell>
          <cell r="AA119">
            <v>0.49305555555555503</v>
          </cell>
          <cell r="AB119">
            <v>45533</v>
          </cell>
          <cell r="AC119"/>
          <cell r="AD119">
            <v>43928</v>
          </cell>
          <cell r="AE119">
            <v>2531</v>
          </cell>
          <cell r="AF119"/>
          <cell r="AG119">
            <v>2615</v>
          </cell>
          <cell r="AH119"/>
          <cell r="AI119"/>
          <cell r="AJ119"/>
          <cell r="AK119">
            <v>2615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913</v>
          </cell>
          <cell r="Y120">
            <v>0.3611111111111111</v>
          </cell>
          <cell r="Z120">
            <v>913</v>
          </cell>
          <cell r="AA120">
            <v>0.5</v>
          </cell>
          <cell r="AB120" t="str">
            <v>2016-00-00</v>
          </cell>
          <cell r="AC120" t="str">
            <v>2,</v>
          </cell>
          <cell r="AD120" t="str">
            <v>2016-00-00</v>
          </cell>
          <cell r="AE120">
            <v>1696</v>
          </cell>
          <cell r="AF120"/>
          <cell r="AG120">
            <v>1799</v>
          </cell>
          <cell r="AH120"/>
          <cell r="AI120"/>
          <cell r="AJ120"/>
          <cell r="AK120">
            <v>1799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913</v>
          </cell>
          <cell r="Y121">
            <v>0.36805555555555558</v>
          </cell>
          <cell r="Z121">
            <v>913</v>
          </cell>
          <cell r="AA121">
            <v>0.54166666666666663</v>
          </cell>
          <cell r="AB121">
            <v>43755</v>
          </cell>
          <cell r="AC121"/>
          <cell r="AD121">
            <v>45454</v>
          </cell>
          <cell r="AE121">
            <v>1076</v>
          </cell>
          <cell r="AF121"/>
          <cell r="AG121">
            <v>1447</v>
          </cell>
          <cell r="AH121"/>
          <cell r="AI121"/>
          <cell r="AJ121"/>
          <cell r="AK121">
            <v>1447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913</v>
          </cell>
          <cell r="Y122">
            <v>0.375</v>
          </cell>
          <cell r="Z122">
            <v>913</v>
          </cell>
          <cell r="AA122">
            <v>0.54861111111111105</v>
          </cell>
          <cell r="AB122">
            <v>45383</v>
          </cell>
          <cell r="AC122"/>
          <cell r="AD122" t="str">
            <v>2016-00-00</v>
          </cell>
          <cell r="AE122">
            <v>386</v>
          </cell>
          <cell r="AF122"/>
          <cell r="AG122">
            <v>507</v>
          </cell>
          <cell r="AH122"/>
          <cell r="AI122"/>
          <cell r="AJ122"/>
          <cell r="AK122">
            <v>507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913</v>
          </cell>
          <cell r="Y123">
            <v>0.38194444444444442</v>
          </cell>
          <cell r="Z123">
            <v>913</v>
          </cell>
          <cell r="AA123">
            <v>0.55555555555555558</v>
          </cell>
          <cell r="AB123" t="str">
            <v>2016-00-00</v>
          </cell>
          <cell r="AC123"/>
          <cell r="AD123" t="str">
            <v>2016-00-00</v>
          </cell>
          <cell r="AE123">
            <v>910</v>
          </cell>
          <cell r="AF123"/>
          <cell r="AG123">
            <v>970</v>
          </cell>
          <cell r="AH123"/>
          <cell r="AI123"/>
          <cell r="AJ123"/>
          <cell r="AK123">
            <v>970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SSD120GB+SATA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913</v>
          </cell>
          <cell r="Y124">
            <v>0.36805555555555558</v>
          </cell>
          <cell r="Z124">
            <v>913</v>
          </cell>
          <cell r="AA124">
            <v>0.5625</v>
          </cell>
          <cell r="AB124">
            <v>42983</v>
          </cell>
          <cell r="AC124"/>
          <cell r="AD124">
            <v>42983</v>
          </cell>
          <cell r="AE124">
            <v>977</v>
          </cell>
          <cell r="AF124"/>
          <cell r="AG124">
            <v>1122</v>
          </cell>
          <cell r="AH124"/>
          <cell r="AI124"/>
          <cell r="AJ124"/>
          <cell r="AK124">
            <v>1122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913</v>
          </cell>
          <cell r="Y125">
            <v>0.80555555555555602</v>
          </cell>
          <cell r="Z125">
            <v>913</v>
          </cell>
          <cell r="AA125">
            <v>0.56944444444444442</v>
          </cell>
          <cell r="AB125">
            <v>44383</v>
          </cell>
          <cell r="AC125"/>
          <cell r="AD125">
            <v>44383</v>
          </cell>
          <cell r="AE125">
            <v>1315</v>
          </cell>
          <cell r="AF125"/>
          <cell r="AG125">
            <v>1315</v>
          </cell>
          <cell r="AH125"/>
          <cell r="AI125"/>
          <cell r="AJ125"/>
          <cell r="AK125">
            <v>1315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913</v>
          </cell>
          <cell r="Y126">
            <v>0.35416666666666669</v>
          </cell>
          <cell r="Z126">
            <v>919</v>
          </cell>
          <cell r="AA126">
            <v>0.57638888888888895</v>
          </cell>
          <cell r="AB126" t="str">
            <v>2022-10-00</v>
          </cell>
          <cell r="AC126" t="str">
            <v>19,</v>
          </cell>
          <cell r="AD126" t="str">
            <v>2022-00-00</v>
          </cell>
          <cell r="AE126">
            <v>1668</v>
          </cell>
          <cell r="AF126"/>
          <cell r="AG126">
            <v>1776</v>
          </cell>
          <cell r="AH126"/>
          <cell r="AI126"/>
          <cell r="AJ126"/>
          <cell r="AK126">
            <v>1776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914</v>
          </cell>
          <cell r="Y127">
            <v>0.3611111111111111</v>
          </cell>
          <cell r="Z127">
            <v>914</v>
          </cell>
          <cell r="AA127">
            <v>0.72222222222222221</v>
          </cell>
          <cell r="AB127">
            <v>45429</v>
          </cell>
          <cell r="AC127" t="str">
            <v>4,9</v>
          </cell>
          <cell r="AD127">
            <v>45439</v>
          </cell>
          <cell r="AE127">
            <v>192</v>
          </cell>
          <cell r="AF127"/>
          <cell r="AG127">
            <v>265</v>
          </cell>
          <cell r="AH127"/>
          <cell r="AI127"/>
          <cell r="AJ127"/>
          <cell r="AK127">
            <v>265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914</v>
          </cell>
          <cell r="Y128">
            <v>0.36805555555555558</v>
          </cell>
          <cell r="Z128">
            <v>923</v>
          </cell>
          <cell r="AA128">
            <v>0.58333333333333304</v>
          </cell>
          <cell r="AB128">
            <v>45433</v>
          </cell>
          <cell r="AC128" t="str">
            <v>21,23</v>
          </cell>
          <cell r="AD128">
            <v>43892</v>
          </cell>
          <cell r="AE128">
            <v>368</v>
          </cell>
          <cell r="AF128"/>
          <cell r="AG128">
            <v>458</v>
          </cell>
          <cell r="AH128"/>
          <cell r="AI128"/>
          <cell r="AJ128"/>
          <cell r="AK128">
            <v>458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914</v>
          </cell>
          <cell r="Y129">
            <v>0.79166666666666663</v>
          </cell>
          <cell r="Z129">
            <v>923</v>
          </cell>
          <cell r="AA129">
            <v>0.47916666666666669</v>
          </cell>
          <cell r="AB129">
            <v>42263</v>
          </cell>
          <cell r="AC129" t="str">
            <v>5,9,23</v>
          </cell>
          <cell r="AD129">
            <v>42263</v>
          </cell>
          <cell r="AE129">
            <v>846</v>
          </cell>
          <cell r="AF129"/>
          <cell r="AG129">
            <v>846</v>
          </cell>
          <cell r="AH129"/>
          <cell r="AI129"/>
          <cell r="AJ129"/>
          <cell r="AK129">
            <v>846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914</v>
          </cell>
          <cell r="Y130">
            <v>0.79861111111111116</v>
          </cell>
          <cell r="Z130">
            <v>914</v>
          </cell>
          <cell r="AA130">
            <v>0.3611111111111111</v>
          </cell>
          <cell r="AB130">
            <v>45295</v>
          </cell>
          <cell r="AC130"/>
          <cell r="AD130">
            <v>45295</v>
          </cell>
          <cell r="AE130">
            <v>524</v>
          </cell>
          <cell r="AF130"/>
          <cell r="AG130">
            <v>607</v>
          </cell>
          <cell r="AH130"/>
          <cell r="AI130"/>
          <cell r="AJ130"/>
          <cell r="AK130">
            <v>607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914</v>
          </cell>
          <cell r="Y131">
            <v>0.80555555555555602</v>
          </cell>
          <cell r="Z131">
            <v>923</v>
          </cell>
          <cell r="AA131">
            <v>0.36805555555555558</v>
          </cell>
          <cell r="AB131">
            <v>45429</v>
          </cell>
          <cell r="AC131" t="str">
            <v>9,23</v>
          </cell>
          <cell r="AD131">
            <v>43784</v>
          </cell>
          <cell r="AE131">
            <v>204</v>
          </cell>
          <cell r="AF131"/>
          <cell r="AG131">
            <v>271</v>
          </cell>
          <cell r="AH131"/>
          <cell r="AI131"/>
          <cell r="AJ131"/>
          <cell r="AK131">
            <v>271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914</v>
          </cell>
          <cell r="Y132">
            <v>0.35416666666666669</v>
          </cell>
          <cell r="Z132">
            <v>914</v>
          </cell>
          <cell r="AA132">
            <v>0.79166666666666663</v>
          </cell>
          <cell r="AB132">
            <v>44804</v>
          </cell>
          <cell r="AC132"/>
          <cell r="AD132">
            <v>44804</v>
          </cell>
          <cell r="AE132">
            <v>2540</v>
          </cell>
          <cell r="AF132"/>
          <cell r="AG132">
            <v>2630</v>
          </cell>
          <cell r="AH132"/>
          <cell r="AI132"/>
          <cell r="AJ132"/>
          <cell r="AK132">
            <v>2630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914</v>
          </cell>
          <cell r="Y133">
            <v>0.3611111111111111</v>
          </cell>
          <cell r="Z133">
            <v>914</v>
          </cell>
          <cell r="AA133">
            <v>0.79861111111111116</v>
          </cell>
          <cell r="AB133">
            <v>45288</v>
          </cell>
          <cell r="AC133"/>
          <cell r="AD133" t="str">
            <v>2020-00-00</v>
          </cell>
          <cell r="AE133" t="str">
            <v>442/662</v>
          </cell>
          <cell r="AF133"/>
          <cell r="AG133" t="str">
            <v>507/669</v>
          </cell>
          <cell r="AH133"/>
          <cell r="AI133"/>
          <cell r="AJ133"/>
          <cell r="AK133" t="str">
            <v>507/669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914</v>
          </cell>
          <cell r="Y134">
            <v>0.36805555555555558</v>
          </cell>
          <cell r="Z134">
            <v>914</v>
          </cell>
          <cell r="AA134">
            <v>0.80555555555555602</v>
          </cell>
          <cell r="AB134">
            <v>44975</v>
          </cell>
          <cell r="AC134"/>
          <cell r="AD134">
            <v>44975</v>
          </cell>
          <cell r="AE134">
            <v>2442</v>
          </cell>
          <cell r="AF134"/>
          <cell r="AG134">
            <v>2597</v>
          </cell>
          <cell r="AH134"/>
          <cell r="AI134"/>
          <cell r="AJ134"/>
          <cell r="AK134">
            <v>2597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914</v>
          </cell>
          <cell r="Y135">
            <v>0.79166666666666663</v>
          </cell>
          <cell r="Z135">
            <v>914</v>
          </cell>
          <cell r="AA135">
            <v>0.35416666666666669</v>
          </cell>
          <cell r="AB135">
            <v>45366</v>
          </cell>
          <cell r="AC135"/>
          <cell r="AD135" t="str">
            <v>2019-08-00</v>
          </cell>
          <cell r="AE135">
            <v>429</v>
          </cell>
          <cell r="AF135"/>
          <cell r="AG135">
            <v>519</v>
          </cell>
          <cell r="AH135"/>
          <cell r="AI135"/>
          <cell r="AJ135"/>
          <cell r="AK135">
            <v>519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914</v>
          </cell>
          <cell r="Y136">
            <v>0.79861111111111116</v>
          </cell>
          <cell r="Z136">
            <v>914</v>
          </cell>
          <cell r="AA136">
            <v>0.77916666666666667</v>
          </cell>
          <cell r="AB136" t="str">
            <v>2024-02-00</v>
          </cell>
          <cell r="AC136" t="str">
            <v>4,</v>
          </cell>
          <cell r="AD136" t="str">
            <v>2024-02-00</v>
          </cell>
          <cell r="AE136">
            <v>376</v>
          </cell>
          <cell r="AF136"/>
          <cell r="AG136">
            <v>416</v>
          </cell>
          <cell r="AH136"/>
          <cell r="AI136"/>
          <cell r="AJ136"/>
          <cell r="AK136">
            <v>416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914</v>
          </cell>
          <cell r="Y137">
            <v>0.80208333333333337</v>
          </cell>
          <cell r="Z137">
            <v>914</v>
          </cell>
          <cell r="AA137">
            <v>0.80555555555555547</v>
          </cell>
          <cell r="AB137">
            <v>44757</v>
          </cell>
          <cell r="AC137"/>
          <cell r="AD137">
            <v>42429</v>
          </cell>
          <cell r="AE137">
            <v>371</v>
          </cell>
          <cell r="AF137"/>
          <cell r="AG137">
            <v>379</v>
          </cell>
          <cell r="AH137"/>
          <cell r="AI137"/>
          <cell r="AJ137"/>
          <cell r="AK137">
            <v>379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VGZ550 / VGZ550 / VGZ550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914</v>
          </cell>
          <cell r="Y138">
            <v>0.80555555555555602</v>
          </cell>
          <cell r="Z138">
            <v>914</v>
          </cell>
          <cell r="AA138">
            <v>0.36805555555555558</v>
          </cell>
          <cell r="AB138" t="str">
            <v>2019-08-19 / 2022-07-15</v>
          </cell>
          <cell r="AC138"/>
          <cell r="AD138" t="str">
            <v>2016-11-24 / 2019-00-00</v>
          </cell>
          <cell r="AE138" t="str">
            <v>1602/893</v>
          </cell>
          <cell r="AF138"/>
          <cell r="AG138" t="str">
            <v>1612/912</v>
          </cell>
          <cell r="AH138"/>
          <cell r="AI138"/>
          <cell r="AJ138"/>
          <cell r="AK138" t="str">
            <v>1612/912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914</v>
          </cell>
          <cell r="Y139">
            <v>0.54166666666666663</v>
          </cell>
          <cell r="Z139">
            <v>914</v>
          </cell>
          <cell r="AA139">
            <v>0.4513888888888889</v>
          </cell>
          <cell r="AB139" t="str">
            <v>2021-03-00 / 2021-03-00</v>
          </cell>
          <cell r="AC139"/>
          <cell r="AD139" t="str">
            <v>2021-03-00 / 2021-03-00</v>
          </cell>
          <cell r="AE139" t="str">
            <v>1572/1601</v>
          </cell>
          <cell r="AF139"/>
          <cell r="AG139" t="str">
            <v>1588/1636</v>
          </cell>
          <cell r="AH139"/>
          <cell r="AI139"/>
          <cell r="AJ139"/>
          <cell r="AK139" t="str">
            <v>1588/1636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914</v>
          </cell>
          <cell r="Y140">
            <v>0.35416666666666669</v>
          </cell>
          <cell r="Z140">
            <v>914</v>
          </cell>
          <cell r="AA140">
            <v>0.58680555555555558</v>
          </cell>
          <cell r="AB140">
            <v>44715</v>
          </cell>
          <cell r="AC140" t="str">
            <v>11,</v>
          </cell>
          <cell r="AD140">
            <v>45426</v>
          </cell>
          <cell r="AE140">
            <v>3013</v>
          </cell>
          <cell r="AF140"/>
          <cell r="AG140">
            <v>3118</v>
          </cell>
          <cell r="AH140"/>
          <cell r="AI140"/>
          <cell r="AJ140"/>
          <cell r="AK140">
            <v>3118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914</v>
          </cell>
          <cell r="Y141">
            <v>0.3611111111111111</v>
          </cell>
          <cell r="Z141">
            <v>914</v>
          </cell>
          <cell r="AA141">
            <v>0.66319444444444442</v>
          </cell>
          <cell r="AB141">
            <v>44975</v>
          </cell>
          <cell r="AC141"/>
          <cell r="AD141">
            <v>44975</v>
          </cell>
          <cell r="AE141">
            <v>510</v>
          </cell>
          <cell r="AF141"/>
          <cell r="AG141">
            <v>537</v>
          </cell>
          <cell r="AH141"/>
          <cell r="AI141"/>
          <cell r="AJ141"/>
          <cell r="AK141">
            <v>537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914</v>
          </cell>
          <cell r="Y142">
            <v>0.36458333333333331</v>
          </cell>
          <cell r="Z142">
            <v>914</v>
          </cell>
          <cell r="AA142">
            <v>0.66666666666666663</v>
          </cell>
          <cell r="AB142">
            <v>44975</v>
          </cell>
          <cell r="AC142"/>
          <cell r="AD142">
            <v>44975</v>
          </cell>
          <cell r="AE142">
            <v>642</v>
          </cell>
          <cell r="AF142"/>
          <cell r="AG142">
            <v>669</v>
          </cell>
          <cell r="AH142"/>
          <cell r="AI142"/>
          <cell r="AJ142"/>
          <cell r="AK142">
            <v>669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914</v>
          </cell>
          <cell r="Y143">
            <v>0.36805555555555558</v>
          </cell>
          <cell r="Z143">
            <v>914</v>
          </cell>
          <cell r="AA143">
            <v>0.80555555555555602</v>
          </cell>
          <cell r="AB143" t="str">
            <v>2023-08-00</v>
          </cell>
          <cell r="AC143"/>
          <cell r="AD143" t="str">
            <v>2023-08-00</v>
          </cell>
          <cell r="AE143">
            <v>69</v>
          </cell>
          <cell r="AF143"/>
          <cell r="AG143">
            <v>87</v>
          </cell>
          <cell r="AH143"/>
          <cell r="AI143"/>
          <cell r="AJ143"/>
          <cell r="AK143">
            <v>87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914</v>
          </cell>
          <cell r="Y144">
            <v>0.79861111111111116</v>
          </cell>
          <cell r="Z144">
            <v>914</v>
          </cell>
          <cell r="AA144">
            <v>0.3611111111111111</v>
          </cell>
          <cell r="AB144" t="str">
            <v>2019-07-03/2023-02-18/2019-4-19</v>
          </cell>
          <cell r="AC144"/>
          <cell r="AD144" t="str">
            <v>2019-07-03/2023-02-18/2019-4-19</v>
          </cell>
          <cell r="AE144">
            <v>1137</v>
          </cell>
          <cell r="AF144"/>
          <cell r="AG144">
            <v>1261</v>
          </cell>
          <cell r="AH144"/>
          <cell r="AI144"/>
          <cell r="AJ144"/>
          <cell r="AK144">
            <v>1261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914</v>
          </cell>
          <cell r="Y145">
            <v>0.80555555555555602</v>
          </cell>
          <cell r="Z145">
            <v>914</v>
          </cell>
          <cell r="AA145">
            <v>0.36805555555555503</v>
          </cell>
          <cell r="AB145">
            <v>44975</v>
          </cell>
          <cell r="AC145"/>
          <cell r="AD145">
            <v>44975</v>
          </cell>
          <cell r="AE145">
            <v>2468</v>
          </cell>
          <cell r="AF145"/>
          <cell r="AG145">
            <v>2561</v>
          </cell>
          <cell r="AH145"/>
          <cell r="AI145"/>
          <cell r="AJ145"/>
          <cell r="AK145">
            <v>2561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914</v>
          </cell>
          <cell r="Y146">
            <v>0.375</v>
          </cell>
          <cell r="Z146">
            <v>914</v>
          </cell>
          <cell r="AA146">
            <v>0.375</v>
          </cell>
          <cell r="AB146">
            <v>44975</v>
          </cell>
          <cell r="AC146"/>
          <cell r="AD146">
            <v>44975</v>
          </cell>
          <cell r="AE146">
            <v>1787</v>
          </cell>
          <cell r="AF146"/>
          <cell r="AG146">
            <v>1857</v>
          </cell>
          <cell r="AH146"/>
          <cell r="AI146"/>
          <cell r="AJ146"/>
          <cell r="AK146">
            <v>1857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919</v>
          </cell>
          <cell r="Y147">
            <v>0.38194444444444442</v>
          </cell>
          <cell r="Z147">
            <v>919</v>
          </cell>
          <cell r="AA147">
            <v>0.38194444444444398</v>
          </cell>
          <cell r="AB147">
            <v>43075</v>
          </cell>
          <cell r="AC147"/>
          <cell r="AD147">
            <v>43075</v>
          </cell>
          <cell r="AE147">
            <v>424</v>
          </cell>
          <cell r="AF147"/>
          <cell r="AG147"/>
          <cell r="AH147">
            <v>437</v>
          </cell>
          <cell r="AI147"/>
          <cell r="AJ147"/>
          <cell r="AK147">
            <v>437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919</v>
          </cell>
          <cell r="Y148">
            <v>0.38541666666666669</v>
          </cell>
          <cell r="Z148">
            <v>919</v>
          </cell>
          <cell r="AA148">
            <v>0.38541666666666669</v>
          </cell>
          <cell r="AB148" t="str">
            <v>X</v>
          </cell>
          <cell r="AC148" t="str">
            <v>2,</v>
          </cell>
          <cell r="AD148" t="str">
            <v>X</v>
          </cell>
          <cell r="AE148" t="str">
            <v>X</v>
          </cell>
          <cell r="AF148"/>
          <cell r="AG148"/>
          <cell r="AH148" t="str">
            <v>X</v>
          </cell>
          <cell r="AI148"/>
          <cell r="AJ148"/>
          <cell r="AK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919</v>
          </cell>
          <cell r="Y149">
            <v>0.3888888888888889</v>
          </cell>
          <cell r="Z149">
            <v>919</v>
          </cell>
          <cell r="AA149">
            <v>0.3888888888888889</v>
          </cell>
          <cell r="AB149" t="str">
            <v>2023-06-00 / 2019-09-03</v>
          </cell>
          <cell r="AC149"/>
          <cell r="AD149" t="str">
            <v>2023-06-00 / 2019-09-03</v>
          </cell>
          <cell r="AE149" t="str">
            <v>210/128</v>
          </cell>
          <cell r="AF149"/>
          <cell r="AG149"/>
          <cell r="AH149" t="str">
            <v>210/128</v>
          </cell>
          <cell r="AI149"/>
          <cell r="AJ149"/>
          <cell r="AK149" t="str">
            <v>210/128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919</v>
          </cell>
          <cell r="Y150">
            <v>0.3923611111111111</v>
          </cell>
          <cell r="Z150">
            <v>924</v>
          </cell>
          <cell r="AA150">
            <v>0.79166666666666663</v>
          </cell>
          <cell r="AB150">
            <v>45516</v>
          </cell>
          <cell r="AC150" t="str">
            <v>24,</v>
          </cell>
          <cell r="AD150">
            <v>42517</v>
          </cell>
          <cell r="AE150">
            <v>0</v>
          </cell>
          <cell r="AF150"/>
          <cell r="AG150"/>
          <cell r="AH150">
            <v>36</v>
          </cell>
          <cell r="AI150"/>
          <cell r="AJ150"/>
          <cell r="AK150">
            <v>36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919</v>
          </cell>
          <cell r="Y151">
            <v>0.39583333333333298</v>
          </cell>
          <cell r="Z151">
            <v>919</v>
          </cell>
          <cell r="AA151">
            <v>0.79861111111111116</v>
          </cell>
          <cell r="AB151">
            <v>44561</v>
          </cell>
          <cell r="AC151"/>
          <cell r="AD151">
            <v>44561</v>
          </cell>
          <cell r="AE151">
            <v>1367</v>
          </cell>
          <cell r="AF151"/>
          <cell r="AG151"/>
          <cell r="AH151">
            <v>1432</v>
          </cell>
          <cell r="AI151"/>
          <cell r="AJ151"/>
          <cell r="AK151">
            <v>1432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919</v>
          </cell>
          <cell r="Y152">
            <v>0.40277777777777801</v>
          </cell>
          <cell r="Z152">
            <v>919</v>
          </cell>
          <cell r="AA152">
            <v>0.80555555555555602</v>
          </cell>
          <cell r="AB152">
            <v>44561</v>
          </cell>
          <cell r="AC152"/>
          <cell r="AD152">
            <v>44561</v>
          </cell>
          <cell r="AE152">
            <v>1091</v>
          </cell>
          <cell r="AF152"/>
          <cell r="AG152"/>
          <cell r="AH152">
            <v>1116</v>
          </cell>
          <cell r="AI152"/>
          <cell r="AJ152"/>
          <cell r="AK152">
            <v>1116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919</v>
          </cell>
          <cell r="Y153">
            <v>0.42361111111111099</v>
          </cell>
          <cell r="Z153">
            <v>919</v>
          </cell>
          <cell r="AA153">
            <v>0.36805555555555558</v>
          </cell>
          <cell r="AB153">
            <v>43784</v>
          </cell>
          <cell r="AC153"/>
          <cell r="AD153">
            <v>43784</v>
          </cell>
          <cell r="AE153">
            <v>1005</v>
          </cell>
          <cell r="AF153"/>
          <cell r="AG153"/>
          <cell r="AH153">
            <v>1021</v>
          </cell>
          <cell r="AI153"/>
          <cell r="AJ153"/>
          <cell r="AK153">
            <v>1021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919</v>
          </cell>
          <cell r="Y154">
            <v>0.43055555555555503</v>
          </cell>
          <cell r="Z154">
            <v>919</v>
          </cell>
          <cell r="AA154">
            <v>0.79166666666666663</v>
          </cell>
          <cell r="AB154">
            <v>44069</v>
          </cell>
          <cell r="AC154"/>
          <cell r="AD154" t="str">
            <v>2019-08-00</v>
          </cell>
          <cell r="AE154">
            <v>877</v>
          </cell>
          <cell r="AF154"/>
          <cell r="AG154"/>
          <cell r="AH154">
            <v>891</v>
          </cell>
          <cell r="AI154"/>
          <cell r="AJ154"/>
          <cell r="AK154">
            <v>891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919</v>
          </cell>
          <cell r="Y155">
            <v>0.4375</v>
          </cell>
          <cell r="Z155">
            <v>919</v>
          </cell>
          <cell r="AA155">
            <v>0.79861111111111116</v>
          </cell>
          <cell r="AB155">
            <v>45124</v>
          </cell>
          <cell r="AC155"/>
          <cell r="AD155">
            <v>45124</v>
          </cell>
          <cell r="AE155">
            <v>1041</v>
          </cell>
          <cell r="AF155"/>
          <cell r="AG155"/>
          <cell r="AH155">
            <v>1093</v>
          </cell>
          <cell r="AI155"/>
          <cell r="AJ155"/>
          <cell r="AK155">
            <v>1041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919</v>
          </cell>
          <cell r="Y156">
            <v>0.44444444444444398</v>
          </cell>
          <cell r="Z156">
            <v>919</v>
          </cell>
          <cell r="AA156">
            <v>0.80555555555555602</v>
          </cell>
          <cell r="AB156">
            <v>45538</v>
          </cell>
          <cell r="AC156"/>
          <cell r="AD156">
            <v>45538</v>
          </cell>
          <cell r="AE156" t="str">
            <v>0/0/0</v>
          </cell>
          <cell r="AF156"/>
          <cell r="AG156"/>
          <cell r="AH156" t="str">
            <v>28/27/27</v>
          </cell>
          <cell r="AI156"/>
          <cell r="AJ156"/>
          <cell r="AK156" t="str">
            <v>28/27/27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920</v>
          </cell>
          <cell r="Y157">
            <v>0.79166666666666663</v>
          </cell>
          <cell r="Z157">
            <v>920</v>
          </cell>
          <cell r="AA157">
            <v>0.375</v>
          </cell>
          <cell r="AB157">
            <v>44561</v>
          </cell>
          <cell r="AC157"/>
          <cell r="AD157">
            <v>44561</v>
          </cell>
          <cell r="AE157" t="str">
            <v>159/94/169/171</v>
          </cell>
          <cell r="AF157"/>
          <cell r="AG157"/>
          <cell r="AH157" t="str">
            <v>178/159/176/94</v>
          </cell>
          <cell r="AI157"/>
          <cell r="AJ157"/>
          <cell r="AK157" t="str">
            <v>178/159/176/94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920</v>
          </cell>
          <cell r="Y158">
            <v>0.79861111111111116</v>
          </cell>
          <cell r="Z158">
            <v>920</v>
          </cell>
          <cell r="AA158">
            <v>0.38194444444444398</v>
          </cell>
          <cell r="AB158">
            <v>44573</v>
          </cell>
          <cell r="AC158"/>
          <cell r="AD158">
            <v>42822</v>
          </cell>
          <cell r="AE158">
            <v>518</v>
          </cell>
          <cell r="AF158"/>
          <cell r="AG158"/>
          <cell r="AH158">
            <v>518</v>
          </cell>
          <cell r="AI158"/>
          <cell r="AJ158"/>
          <cell r="AK158">
            <v>518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920</v>
          </cell>
          <cell r="Y159">
            <v>0.80555555555555602</v>
          </cell>
          <cell r="Z159">
            <v>920</v>
          </cell>
          <cell r="AA159">
            <v>0.39583333333333331</v>
          </cell>
          <cell r="AB159">
            <v>44652</v>
          </cell>
          <cell r="AC159"/>
          <cell r="AD159">
            <v>42822</v>
          </cell>
          <cell r="AE159">
            <v>249</v>
          </cell>
          <cell r="AF159"/>
          <cell r="AG159"/>
          <cell r="AH159">
            <v>249</v>
          </cell>
          <cell r="AI159"/>
          <cell r="AJ159"/>
          <cell r="AK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920</v>
          </cell>
          <cell r="Y160">
            <v>0.3611111111111111</v>
          </cell>
          <cell r="Z160">
            <v>920</v>
          </cell>
          <cell r="AA160">
            <v>0.66666666666666663</v>
          </cell>
          <cell r="AB160">
            <v>42076</v>
          </cell>
          <cell r="AC160"/>
          <cell r="AD160">
            <v>42076</v>
          </cell>
          <cell r="AE160">
            <v>805</v>
          </cell>
          <cell r="AF160"/>
          <cell r="AG160"/>
          <cell r="AH160">
            <v>805</v>
          </cell>
          <cell r="AI160"/>
          <cell r="AJ160"/>
          <cell r="AK160">
            <v>805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920</v>
          </cell>
          <cell r="Y161">
            <v>0.36805555555555558</v>
          </cell>
          <cell r="Z161">
            <v>920</v>
          </cell>
          <cell r="AA161">
            <v>0.80555555555555547</v>
          </cell>
          <cell r="AB161">
            <v>44985</v>
          </cell>
          <cell r="AC161"/>
          <cell r="AD161">
            <v>44985</v>
          </cell>
          <cell r="AE161">
            <v>420</v>
          </cell>
          <cell r="AF161"/>
          <cell r="AG161"/>
          <cell r="AH161">
            <v>427</v>
          </cell>
          <cell r="AI161"/>
          <cell r="AJ161"/>
          <cell r="AK161">
            <v>427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920</v>
          </cell>
          <cell r="Y162">
            <v>0.40972222222222199</v>
          </cell>
          <cell r="Z162">
            <v>920</v>
          </cell>
          <cell r="AA162">
            <v>0.70138888888888884</v>
          </cell>
          <cell r="AB162" t="str">
            <v>2020-11-00</v>
          </cell>
          <cell r="AC162"/>
          <cell r="AD162" t="str">
            <v>2020-11-00</v>
          </cell>
          <cell r="AE162" t="str">
            <v>1877/1716</v>
          </cell>
          <cell r="AF162"/>
          <cell r="AG162"/>
          <cell r="AH162" t="str">
            <v>1898/1736</v>
          </cell>
          <cell r="AI162"/>
          <cell r="AJ162"/>
          <cell r="AK162" t="str">
            <v>1898/1736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920</v>
          </cell>
          <cell r="Y163">
            <v>0.45138888888888901</v>
          </cell>
          <cell r="Z163">
            <v>920</v>
          </cell>
          <cell r="AA163">
            <v>0.35416666666666669</v>
          </cell>
          <cell r="AB163" t="str">
            <v>2024-02-00</v>
          </cell>
          <cell r="AC163"/>
          <cell r="AD163" t="str">
            <v>2024-02-00</v>
          </cell>
          <cell r="AE163">
            <v>334</v>
          </cell>
          <cell r="AF163"/>
          <cell r="AG163"/>
          <cell r="AH163">
            <v>348</v>
          </cell>
          <cell r="AI163"/>
          <cell r="AJ163"/>
          <cell r="AK163">
            <v>348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920</v>
          </cell>
          <cell r="Y164">
            <v>0.45833333333333298</v>
          </cell>
          <cell r="Z164">
            <v>920</v>
          </cell>
          <cell r="AA164">
            <v>0.3611111111111111</v>
          </cell>
          <cell r="AB164" t="str">
            <v>2024-02-00</v>
          </cell>
          <cell r="AC164" t="str">
            <v>2,4</v>
          </cell>
          <cell r="AD164" t="str">
            <v>2024-02-00</v>
          </cell>
          <cell r="AE164">
            <v>327</v>
          </cell>
          <cell r="AF164"/>
          <cell r="AG164"/>
          <cell r="AH164">
            <v>344</v>
          </cell>
          <cell r="AI164"/>
          <cell r="AJ164"/>
          <cell r="AK164">
            <v>344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920</v>
          </cell>
          <cell r="Y165">
            <v>0.46527777777777801</v>
          </cell>
          <cell r="Z165">
            <v>920</v>
          </cell>
          <cell r="AA165">
            <v>0.36805555555555558</v>
          </cell>
          <cell r="AB165" t="str">
            <v>2024-02-00</v>
          </cell>
          <cell r="AC165" t="str">
            <v>6,</v>
          </cell>
          <cell r="AD165" t="str">
            <v>2024-02-00</v>
          </cell>
          <cell r="AE165">
            <v>129</v>
          </cell>
          <cell r="AF165"/>
          <cell r="AG165"/>
          <cell r="AH165">
            <v>139</v>
          </cell>
          <cell r="AI165"/>
          <cell r="AJ165"/>
          <cell r="AK165">
            <v>139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920</v>
          </cell>
          <cell r="Y166">
            <v>0.47222222222222199</v>
          </cell>
          <cell r="Z166">
            <v>920</v>
          </cell>
          <cell r="AA166">
            <v>0.79166666666666663</v>
          </cell>
          <cell r="AB166" t="str">
            <v>2024-02-00</v>
          </cell>
          <cell r="AC166"/>
          <cell r="AD166" t="str">
            <v>2024-02-00</v>
          </cell>
          <cell r="AE166">
            <v>250</v>
          </cell>
          <cell r="AF166"/>
          <cell r="AG166"/>
          <cell r="AH166">
            <v>256</v>
          </cell>
          <cell r="AI166"/>
          <cell r="AJ166"/>
          <cell r="AK166">
            <v>256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921</v>
          </cell>
          <cell r="Y167">
            <v>0.47916666666666602</v>
          </cell>
          <cell r="Z167">
            <v>921</v>
          </cell>
          <cell r="AA167">
            <v>0.79861111111111116</v>
          </cell>
          <cell r="AB167" t="str">
            <v>2024-02-00</v>
          </cell>
          <cell r="AC167"/>
          <cell r="AD167" t="str">
            <v>2024-02-00</v>
          </cell>
          <cell r="AE167">
            <v>516</v>
          </cell>
          <cell r="AF167"/>
          <cell r="AG167"/>
          <cell r="AH167">
            <v>536</v>
          </cell>
          <cell r="AI167"/>
          <cell r="AJ167"/>
          <cell r="AK167">
            <v>536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921</v>
          </cell>
          <cell r="Y168">
            <v>0.48611111111111099</v>
          </cell>
          <cell r="Z168">
            <v>921</v>
          </cell>
          <cell r="AA168">
            <v>0.80555555555555602</v>
          </cell>
          <cell r="AB168">
            <v>45092</v>
          </cell>
          <cell r="AC168"/>
          <cell r="AD168">
            <v>45092</v>
          </cell>
          <cell r="AE168">
            <v>686</v>
          </cell>
          <cell r="AF168"/>
          <cell r="AG168"/>
          <cell r="AH168">
            <v>709</v>
          </cell>
          <cell r="AI168"/>
          <cell r="AJ168"/>
          <cell r="AK168">
            <v>709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921</v>
          </cell>
          <cell r="Y169">
            <v>0.49305555555555503</v>
          </cell>
          <cell r="Z169">
            <v>921</v>
          </cell>
          <cell r="AA169">
            <v>0.375</v>
          </cell>
          <cell r="AB169" t="str">
            <v>2019-00-00</v>
          </cell>
          <cell r="AC169"/>
          <cell r="AD169" t="str">
            <v>2019-00-00</v>
          </cell>
          <cell r="AE169">
            <v>704</v>
          </cell>
          <cell r="AF169"/>
          <cell r="AG169"/>
          <cell r="AH169">
            <v>705</v>
          </cell>
          <cell r="AI169"/>
          <cell r="AJ169"/>
          <cell r="AK169">
            <v>705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921</v>
          </cell>
          <cell r="Y170">
            <v>0.5</v>
          </cell>
          <cell r="Z170">
            <v>921</v>
          </cell>
          <cell r="AA170">
            <v>0.38194444444444442</v>
          </cell>
          <cell r="AB170" t="str">
            <v>2019-00-00</v>
          </cell>
          <cell r="AC170"/>
          <cell r="AD170" t="str">
            <v>2019-00-00</v>
          </cell>
          <cell r="AE170">
            <v>599</v>
          </cell>
          <cell r="AF170"/>
          <cell r="AG170"/>
          <cell r="AH170">
            <v>599</v>
          </cell>
          <cell r="AI170"/>
          <cell r="AJ170"/>
          <cell r="AK170">
            <v>599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921</v>
          </cell>
          <cell r="Y171">
            <v>0.54513888888888895</v>
          </cell>
          <cell r="Z171">
            <v>921</v>
          </cell>
          <cell r="AA171">
            <v>0.6875</v>
          </cell>
          <cell r="AB171">
            <v>43340</v>
          </cell>
          <cell r="AC171"/>
          <cell r="AD171">
            <v>43340</v>
          </cell>
          <cell r="AE171">
            <v>0</v>
          </cell>
          <cell r="AF171"/>
          <cell r="AG171"/>
          <cell r="AH171">
            <v>2</v>
          </cell>
          <cell r="AI171"/>
          <cell r="AJ171"/>
          <cell r="AK171">
            <v>2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921</v>
          </cell>
          <cell r="Y172">
            <v>0.54861111111111105</v>
          </cell>
          <cell r="Z172">
            <v>921</v>
          </cell>
          <cell r="AA172">
            <v>0.70138888888888884</v>
          </cell>
          <cell r="AB172" t="str">
            <v>2015-00-00</v>
          </cell>
          <cell r="AC172"/>
          <cell r="AD172" t="str">
            <v>2015-00-00</v>
          </cell>
          <cell r="AE172">
            <v>0</v>
          </cell>
          <cell r="AF172"/>
          <cell r="AG172"/>
          <cell r="AH172">
            <v>9</v>
          </cell>
          <cell r="AI172"/>
          <cell r="AJ172"/>
          <cell r="AK172">
            <v>0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921</v>
          </cell>
          <cell r="Y173">
            <v>0.55555555555555558</v>
          </cell>
          <cell r="Z173">
            <v>921</v>
          </cell>
          <cell r="AA173">
            <v>0.39583333333333298</v>
          </cell>
          <cell r="AB173">
            <v>43340</v>
          </cell>
          <cell r="AC173" t="str">
            <v>3,</v>
          </cell>
          <cell r="AD173">
            <v>43340</v>
          </cell>
          <cell r="AE173">
            <v>1173</v>
          </cell>
          <cell r="AF173"/>
          <cell r="AG173"/>
          <cell r="AH173">
            <v>1175</v>
          </cell>
          <cell r="AI173"/>
          <cell r="AJ173"/>
          <cell r="AK173">
            <v>1175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921</v>
          </cell>
          <cell r="Y174">
            <v>0.5625</v>
          </cell>
          <cell r="Z174">
            <v>921</v>
          </cell>
          <cell r="AA174">
            <v>0.40277777777777801</v>
          </cell>
          <cell r="AB174">
            <v>43340</v>
          </cell>
          <cell r="AC174"/>
          <cell r="AD174">
            <v>43340</v>
          </cell>
          <cell r="AE174">
            <v>898</v>
          </cell>
          <cell r="AF174"/>
          <cell r="AG174"/>
          <cell r="AH174">
            <v>899</v>
          </cell>
          <cell r="AI174"/>
          <cell r="AJ174"/>
          <cell r="AK174">
            <v>899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921</v>
          </cell>
          <cell r="Y175">
            <v>0.56944444444444442</v>
          </cell>
          <cell r="Z175">
            <v>921</v>
          </cell>
          <cell r="AA175">
            <v>0.40972222222222199</v>
          </cell>
          <cell r="AB175">
            <v>43077</v>
          </cell>
          <cell r="AC175"/>
          <cell r="AD175">
            <v>45096</v>
          </cell>
          <cell r="AE175">
            <v>995</v>
          </cell>
          <cell r="AF175"/>
          <cell r="AG175"/>
          <cell r="AH175">
            <v>999</v>
          </cell>
          <cell r="AI175"/>
          <cell r="AJ175"/>
          <cell r="AK175">
            <v>999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921</v>
          </cell>
          <cell r="Y176">
            <v>0.57638888888888895</v>
          </cell>
          <cell r="Z176">
            <v>921</v>
          </cell>
          <cell r="AA176">
            <v>0.41666666666666702</v>
          </cell>
          <cell r="AB176">
            <v>44034</v>
          </cell>
          <cell r="AC176"/>
          <cell r="AD176">
            <v>44405</v>
          </cell>
          <cell r="AE176">
            <v>1152</v>
          </cell>
          <cell r="AF176"/>
          <cell r="AG176"/>
          <cell r="AH176">
            <v>1175</v>
          </cell>
          <cell r="AI176"/>
          <cell r="AJ176"/>
          <cell r="AK176">
            <v>1175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921</v>
          </cell>
          <cell r="Y177">
            <v>0.35416666666666669</v>
          </cell>
          <cell r="Z177">
            <v>921</v>
          </cell>
          <cell r="AA177">
            <v>0.72916666666666663</v>
          </cell>
          <cell r="AB177">
            <v>44442</v>
          </cell>
          <cell r="AC177"/>
          <cell r="AD177">
            <v>44442</v>
          </cell>
          <cell r="AE177">
            <v>1183</v>
          </cell>
          <cell r="AF177"/>
          <cell r="AG177"/>
          <cell r="AH177">
            <v>1186</v>
          </cell>
          <cell r="AI177"/>
          <cell r="AJ177"/>
          <cell r="AK177">
            <v>1183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921</v>
          </cell>
          <cell r="Y178">
            <v>0.35416666666666669</v>
          </cell>
          <cell r="Z178">
            <v>921</v>
          </cell>
          <cell r="AA178">
            <v>0.625</v>
          </cell>
          <cell r="AB178" t="str">
            <v>2022-00-00</v>
          </cell>
          <cell r="AC178"/>
          <cell r="AD178" t="str">
            <v>2022-00-00</v>
          </cell>
          <cell r="AE178">
            <v>569</v>
          </cell>
          <cell r="AF178"/>
          <cell r="AG178"/>
          <cell r="AH178">
            <v>574</v>
          </cell>
          <cell r="AI178"/>
          <cell r="AJ178"/>
          <cell r="AK178">
            <v>550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921</v>
          </cell>
          <cell r="Y179">
            <v>0.3611111111111111</v>
          </cell>
          <cell r="Z179">
            <v>921</v>
          </cell>
          <cell r="AA179">
            <v>0.66666666666666663</v>
          </cell>
          <cell r="AB179" t="str">
            <v>2020-00-00</v>
          </cell>
          <cell r="AC179"/>
          <cell r="AD179" t="str">
            <v>2020-00-00</v>
          </cell>
          <cell r="AE179">
            <v>1059</v>
          </cell>
          <cell r="AF179"/>
          <cell r="AG179"/>
          <cell r="AH179">
            <v>1068</v>
          </cell>
          <cell r="AI179"/>
          <cell r="AJ179"/>
          <cell r="AK179">
            <v>1059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921</v>
          </cell>
          <cell r="Y180">
            <v>0.41666666666666669</v>
          </cell>
          <cell r="Z180">
            <v>921</v>
          </cell>
          <cell r="AA180">
            <v>0.4236111111111111</v>
          </cell>
          <cell r="AB180" t="str">
            <v>2018-02-19 / 2018-02-19</v>
          </cell>
          <cell r="AC180"/>
          <cell r="AD180" t="str">
            <v>2018-02-19 / 2018-02-19</v>
          </cell>
          <cell r="AE180" t="str">
            <v>654/521</v>
          </cell>
          <cell r="AF180"/>
          <cell r="AG180"/>
          <cell r="AH180" t="str">
            <v>654/521</v>
          </cell>
          <cell r="AI180"/>
          <cell r="AJ180"/>
          <cell r="AK180" t="str">
            <v>654/521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921</v>
          </cell>
          <cell r="Y181">
            <v>0.36805555555555558</v>
          </cell>
          <cell r="Z181">
            <v>921</v>
          </cell>
          <cell r="AA181">
            <v>0.46527777777777773</v>
          </cell>
          <cell r="AB181" t="str">
            <v>2022-00-00</v>
          </cell>
          <cell r="AC181" t="str">
            <v>19,</v>
          </cell>
          <cell r="AD181">
            <v>45314</v>
          </cell>
          <cell r="AE181">
            <v>813</v>
          </cell>
          <cell r="AF181"/>
          <cell r="AG181"/>
          <cell r="AH181">
            <v>815</v>
          </cell>
          <cell r="AI181"/>
          <cell r="AJ181"/>
          <cell r="AK181">
            <v>813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921</v>
          </cell>
          <cell r="Y182">
            <v>0.4375</v>
          </cell>
          <cell r="Z182">
            <v>921</v>
          </cell>
          <cell r="AA182">
            <v>0.47222222222222227</v>
          </cell>
          <cell r="AB182" t="str">
            <v>2019-00-00</v>
          </cell>
          <cell r="AC182"/>
          <cell r="AD182" t="str">
            <v>2019-00-00</v>
          </cell>
          <cell r="AE182">
            <v>273</v>
          </cell>
          <cell r="AF182"/>
          <cell r="AG182"/>
          <cell r="AH182">
            <v>278</v>
          </cell>
          <cell r="AI182"/>
          <cell r="AJ182"/>
          <cell r="AK182">
            <v>273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921</v>
          </cell>
          <cell r="Y183">
            <v>0.3611111111111111</v>
          </cell>
          <cell r="Z183">
            <v>921</v>
          </cell>
          <cell r="AA183">
            <v>0.43055555555555503</v>
          </cell>
          <cell r="AB183" t="str">
            <v>2022-00-00</v>
          </cell>
          <cell r="AC183"/>
          <cell r="AD183" t="str">
            <v>2022-00-00</v>
          </cell>
          <cell r="AE183">
            <v>1026</v>
          </cell>
          <cell r="AF183"/>
          <cell r="AG183"/>
          <cell r="AH183">
            <v>853</v>
          </cell>
          <cell r="AI183"/>
          <cell r="AJ183"/>
          <cell r="AK183">
            <v>1026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921</v>
          </cell>
          <cell r="Y184">
            <v>0.79861111111111116</v>
          </cell>
          <cell r="Z184">
            <v>926</v>
          </cell>
          <cell r="AA184">
            <v>0.45138888888888901</v>
          </cell>
          <cell r="AB184" t="str">
            <v>X</v>
          </cell>
          <cell r="AC184" t="str">
            <v>4(2),12,19,20,26</v>
          </cell>
          <cell r="AD184" t="str">
            <v>X</v>
          </cell>
          <cell r="AE184" t="str">
            <v>X</v>
          </cell>
          <cell r="AF184"/>
          <cell r="AG184"/>
          <cell r="AH184"/>
          <cell r="AI184" t="str">
            <v>X</v>
          </cell>
          <cell r="AJ184"/>
          <cell r="AK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921</v>
          </cell>
          <cell r="Y185">
            <v>0.80555555555555602</v>
          </cell>
          <cell r="Z185">
            <v>921</v>
          </cell>
          <cell r="AA185">
            <v>0.45833333333333298</v>
          </cell>
          <cell r="AB185">
            <v>45252</v>
          </cell>
          <cell r="AC185" t="str">
            <v>12,</v>
          </cell>
          <cell r="AD185">
            <v>45485</v>
          </cell>
          <cell r="AE185">
            <v>905</v>
          </cell>
          <cell r="AF185"/>
          <cell r="AG185"/>
          <cell r="AH185"/>
          <cell r="AI185">
            <v>1022</v>
          </cell>
          <cell r="AJ185"/>
          <cell r="AK185">
            <v>1022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921</v>
          </cell>
          <cell r="Y186">
            <v>0.35416666666666669</v>
          </cell>
          <cell r="Z186">
            <v>921</v>
          </cell>
          <cell r="AA186">
            <v>0.63888888888888895</v>
          </cell>
          <cell r="AB186" t="str">
            <v>2023-02-00</v>
          </cell>
          <cell r="AC186"/>
          <cell r="AD186">
            <v>45532</v>
          </cell>
          <cell r="AE186">
            <v>1940</v>
          </cell>
          <cell r="AF186"/>
          <cell r="AG186"/>
          <cell r="AH186"/>
          <cell r="AI186">
            <v>2070</v>
          </cell>
          <cell r="AJ186"/>
          <cell r="AK186">
            <v>2070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923</v>
          </cell>
          <cell r="Y187">
            <v>0.3611111111111111</v>
          </cell>
          <cell r="Z187">
            <v>923</v>
          </cell>
          <cell r="AA187">
            <v>0.72916666666666663</v>
          </cell>
          <cell r="AB187">
            <v>44978</v>
          </cell>
          <cell r="AC187"/>
          <cell r="AD187">
            <v>44960</v>
          </cell>
          <cell r="AE187">
            <v>1527</v>
          </cell>
          <cell r="AF187"/>
          <cell r="AG187"/>
          <cell r="AH187"/>
          <cell r="AI187">
            <v>1604</v>
          </cell>
          <cell r="AJ187"/>
          <cell r="AK187">
            <v>1604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923</v>
          </cell>
          <cell r="Y188">
            <v>0.36805555555555558</v>
          </cell>
          <cell r="Z188">
            <v>923</v>
          </cell>
          <cell r="AA188">
            <v>0.47916666666666602</v>
          </cell>
          <cell r="AB188">
            <v>39447</v>
          </cell>
          <cell r="AC188"/>
          <cell r="AD188">
            <v>39447</v>
          </cell>
          <cell r="AE188">
            <v>238</v>
          </cell>
          <cell r="AF188"/>
          <cell r="AG188"/>
          <cell r="AH188"/>
          <cell r="AI188">
            <v>238</v>
          </cell>
          <cell r="AJ188"/>
          <cell r="AK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923</v>
          </cell>
          <cell r="Y189">
            <v>0.79166666666666663</v>
          </cell>
          <cell r="Z189">
            <v>923</v>
          </cell>
          <cell r="AA189">
            <v>0.48611111111111099</v>
          </cell>
          <cell r="AB189" t="str">
            <v>2023-00-00</v>
          </cell>
          <cell r="AC189"/>
          <cell r="AD189" t="str">
            <v>2023-00-00</v>
          </cell>
          <cell r="AE189">
            <v>720</v>
          </cell>
          <cell r="AF189"/>
          <cell r="AG189"/>
          <cell r="AH189"/>
          <cell r="AI189">
            <v>899</v>
          </cell>
          <cell r="AJ189"/>
          <cell r="AK189">
            <v>899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923</v>
          </cell>
          <cell r="Y190">
            <v>0.79861111111111116</v>
          </cell>
          <cell r="Z190">
            <v>923</v>
          </cell>
          <cell r="AA190">
            <v>0.49305555555555503</v>
          </cell>
          <cell r="AB190">
            <v>43180</v>
          </cell>
          <cell r="AC190"/>
          <cell r="AD190" t="str">
            <v>2009-00-00</v>
          </cell>
          <cell r="AE190">
            <v>662</v>
          </cell>
          <cell r="AF190"/>
          <cell r="AG190"/>
          <cell r="AH190"/>
          <cell r="AI190">
            <v>662</v>
          </cell>
          <cell r="AJ190"/>
          <cell r="AK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923</v>
          </cell>
          <cell r="Y191">
            <v>0.80555555555555602</v>
          </cell>
          <cell r="Z191">
            <v>923</v>
          </cell>
          <cell r="AA191">
            <v>0.5</v>
          </cell>
          <cell r="AB191">
            <v>45554</v>
          </cell>
          <cell r="AC191" t="str">
            <v>9,19</v>
          </cell>
          <cell r="AD191" t="str">
            <v>2020-00-00</v>
          </cell>
          <cell r="AE191">
            <v>3696</v>
          </cell>
          <cell r="AF191"/>
          <cell r="AG191"/>
          <cell r="AH191"/>
          <cell r="AI191">
            <v>14</v>
          </cell>
          <cell r="AJ191"/>
          <cell r="AK191">
            <v>14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923</v>
          </cell>
          <cell r="Y192">
            <v>0.35416666666666669</v>
          </cell>
          <cell r="Z192">
            <v>923</v>
          </cell>
          <cell r="AA192">
            <v>0.54166666666666663</v>
          </cell>
          <cell r="AB192">
            <v>39434</v>
          </cell>
          <cell r="AC192"/>
          <cell r="AD192">
            <v>39434</v>
          </cell>
          <cell r="AE192">
            <v>86</v>
          </cell>
          <cell r="AF192"/>
          <cell r="AG192"/>
          <cell r="AH192"/>
          <cell r="AI192">
            <v>86</v>
          </cell>
          <cell r="AJ192"/>
          <cell r="AK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923</v>
          </cell>
          <cell r="Y193">
            <v>0.3611111111111111</v>
          </cell>
          <cell r="Z193">
            <v>923</v>
          </cell>
          <cell r="AA193">
            <v>0.54861111111111105</v>
          </cell>
          <cell r="AB193">
            <v>45383</v>
          </cell>
          <cell r="AC193"/>
          <cell r="AD193">
            <v>45383</v>
          </cell>
          <cell r="AE193">
            <v>68</v>
          </cell>
          <cell r="AF193"/>
          <cell r="AG193"/>
          <cell r="AH193"/>
          <cell r="AI193">
            <v>291</v>
          </cell>
          <cell r="AJ193"/>
          <cell r="AK193">
            <v>291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923</v>
          </cell>
          <cell r="Y194">
            <v>0.36805555555555558</v>
          </cell>
          <cell r="Z194">
            <v>923</v>
          </cell>
          <cell r="AA194">
            <v>0.55555555555555503</v>
          </cell>
          <cell r="AB194" t="str">
            <v>2018-03-21 / 2018-03-21</v>
          </cell>
          <cell r="AC194"/>
          <cell r="AD194" t="str">
            <v>2021-11-02 / 2015-04-27</v>
          </cell>
          <cell r="AE194" t="str">
            <v>2210/1888</v>
          </cell>
          <cell r="AF194"/>
          <cell r="AG194"/>
          <cell r="AH194"/>
          <cell r="AI194">
            <v>2329</v>
          </cell>
          <cell r="AJ194"/>
          <cell r="AK194">
            <v>2329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923</v>
          </cell>
          <cell r="Y195">
            <v>0.79166666666666663</v>
          </cell>
          <cell r="Z195">
            <v>923</v>
          </cell>
          <cell r="AA195">
            <v>0.39583333333333331</v>
          </cell>
          <cell r="AB195" t="str">
            <v>2024-04-22 / 2024-04-22</v>
          </cell>
          <cell r="AC195"/>
          <cell r="AD195" t="str">
            <v>2023-12-27 / 2023-12-27</v>
          </cell>
          <cell r="AE195" t="str">
            <v>326/322</v>
          </cell>
          <cell r="AF195"/>
          <cell r="AG195"/>
          <cell r="AH195"/>
          <cell r="AI195" t="str">
            <v>411/439</v>
          </cell>
          <cell r="AJ195"/>
          <cell r="AK195" t="str">
            <v>411/439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923</v>
          </cell>
          <cell r="Y196">
            <v>0.79861111111111116</v>
          </cell>
          <cell r="Z196">
            <v>923</v>
          </cell>
          <cell r="AA196">
            <v>0.56944444444444398</v>
          </cell>
          <cell r="AB196" t="str">
            <v>2023-01-31 / 2022-00-00</v>
          </cell>
          <cell r="AC196"/>
          <cell r="AD196" t="str">
            <v>2023-01-31 / 2022-00-00</v>
          </cell>
          <cell r="AE196" t="str">
            <v>3032/2093</v>
          </cell>
          <cell r="AF196"/>
          <cell r="AG196"/>
          <cell r="AH196"/>
          <cell r="AI196" t="str">
            <v>3168/2154</v>
          </cell>
          <cell r="AJ196"/>
          <cell r="AK196" t="str">
            <v>3168/2154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924</v>
          </cell>
          <cell r="Y197">
            <v>0.80555555555555602</v>
          </cell>
          <cell r="Z197">
            <v>924</v>
          </cell>
          <cell r="AA197">
            <v>0.6875</v>
          </cell>
          <cell r="AB197">
            <v>44978</v>
          </cell>
          <cell r="AC197"/>
          <cell r="AD197">
            <v>44978</v>
          </cell>
          <cell r="AE197">
            <v>1148</v>
          </cell>
          <cell r="AF197"/>
          <cell r="AG197"/>
          <cell r="AH197"/>
          <cell r="AI197">
            <v>1150</v>
          </cell>
          <cell r="AJ197"/>
          <cell r="AK197">
            <v>1150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924</v>
          </cell>
          <cell r="Y198">
            <v>0.35416666666666669</v>
          </cell>
          <cell r="Z198">
            <v>924</v>
          </cell>
          <cell r="AA198">
            <v>0.58333333333333304</v>
          </cell>
          <cell r="AB198">
            <v>45383</v>
          </cell>
          <cell r="AC198"/>
          <cell r="AD198">
            <v>45383</v>
          </cell>
          <cell r="AE198">
            <v>161</v>
          </cell>
          <cell r="AF198"/>
          <cell r="AG198"/>
          <cell r="AH198"/>
          <cell r="AI198">
            <v>205</v>
          </cell>
          <cell r="AJ198"/>
          <cell r="AK198">
            <v>205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924</v>
          </cell>
          <cell r="Y199">
            <v>0.3611111111111111</v>
          </cell>
          <cell r="Z199">
            <v>924</v>
          </cell>
          <cell r="AA199">
            <v>0.8125</v>
          </cell>
          <cell r="AB199">
            <v>44985</v>
          </cell>
          <cell r="AC199" t="str">
            <v>2,</v>
          </cell>
          <cell r="AD199">
            <v>44985</v>
          </cell>
          <cell r="AE199">
            <v>1228</v>
          </cell>
          <cell r="AF199"/>
          <cell r="AG199"/>
          <cell r="AH199"/>
          <cell r="AI199">
            <v>1412</v>
          </cell>
          <cell r="AJ199"/>
          <cell r="AK199">
            <v>1412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924</v>
          </cell>
          <cell r="Y200">
            <v>0.36805555555555558</v>
          </cell>
          <cell r="Z200">
            <v>924</v>
          </cell>
          <cell r="AA200">
            <v>0.3611111111111111</v>
          </cell>
          <cell r="AB200">
            <v>44985</v>
          </cell>
          <cell r="AC200"/>
          <cell r="AD200">
            <v>45229</v>
          </cell>
          <cell r="AE200">
            <v>792</v>
          </cell>
          <cell r="AF200"/>
          <cell r="AG200"/>
          <cell r="AH200"/>
          <cell r="AI200">
            <v>858</v>
          </cell>
          <cell r="AJ200"/>
          <cell r="AK200">
            <v>858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924</v>
          </cell>
          <cell r="Y201">
            <v>0.79166666666666663</v>
          </cell>
          <cell r="Z201">
            <v>924</v>
          </cell>
          <cell r="AA201">
            <v>0.36805555555555558</v>
          </cell>
          <cell r="AB201">
            <v>44985</v>
          </cell>
          <cell r="AC201"/>
          <cell r="AD201">
            <v>45229</v>
          </cell>
          <cell r="AE201">
            <v>1216</v>
          </cell>
          <cell r="AF201"/>
          <cell r="AG201"/>
          <cell r="AH201"/>
          <cell r="AI201">
            <v>1329</v>
          </cell>
          <cell r="AJ201"/>
          <cell r="AK201">
            <v>1329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924</v>
          </cell>
          <cell r="Y202">
            <v>0.79861111111111116</v>
          </cell>
          <cell r="Z202">
            <v>924</v>
          </cell>
          <cell r="AA202">
            <v>0.79166666666666663</v>
          </cell>
          <cell r="AB202">
            <v>42202</v>
          </cell>
          <cell r="AC202"/>
          <cell r="AD202">
            <v>41027</v>
          </cell>
          <cell r="AE202">
            <v>1210</v>
          </cell>
          <cell r="AF202"/>
          <cell r="AG202"/>
          <cell r="AH202"/>
          <cell r="AI202">
            <v>1262</v>
          </cell>
          <cell r="AJ202"/>
          <cell r="AK202">
            <v>1262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924</v>
          </cell>
          <cell r="Y203">
            <v>0.80555555555555602</v>
          </cell>
          <cell r="Z203">
            <v>924</v>
          </cell>
          <cell r="AA203">
            <v>0.79861111111111116</v>
          </cell>
          <cell r="AB203">
            <v>41974</v>
          </cell>
          <cell r="AC203"/>
          <cell r="AD203">
            <v>41974</v>
          </cell>
          <cell r="AE203">
            <v>615</v>
          </cell>
          <cell r="AF203"/>
          <cell r="AG203"/>
          <cell r="AH203"/>
          <cell r="AI203">
            <v>615</v>
          </cell>
          <cell r="AJ203"/>
          <cell r="AK203">
            <v>615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924</v>
          </cell>
          <cell r="Y204">
            <v>0.35416666666666669</v>
          </cell>
          <cell r="Z204">
            <v>925</v>
          </cell>
          <cell r="AA204">
            <v>0.81944444444444453</v>
          </cell>
          <cell r="AB204">
            <v>45415</v>
          </cell>
          <cell r="AC204" t="str">
            <v>25,</v>
          </cell>
          <cell r="AD204" t="str">
            <v>2020-02-00</v>
          </cell>
          <cell r="AE204">
            <v>249</v>
          </cell>
          <cell r="AF204"/>
          <cell r="AG204"/>
          <cell r="AH204"/>
          <cell r="AI204">
            <v>379</v>
          </cell>
          <cell r="AJ204"/>
          <cell r="AK204">
            <v>379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924</v>
          </cell>
          <cell r="Y205">
            <v>0.3611111111111111</v>
          </cell>
          <cell r="Z205">
            <v>924</v>
          </cell>
          <cell r="AA205">
            <v>0.35416666666666669</v>
          </cell>
          <cell r="AB205" t="str">
            <v>2020-02-00</v>
          </cell>
          <cell r="AC205"/>
          <cell r="AD205" t="str">
            <v>2020-02-00</v>
          </cell>
          <cell r="AE205">
            <v>1419</v>
          </cell>
          <cell r="AF205"/>
          <cell r="AG205"/>
          <cell r="AH205"/>
          <cell r="AI205">
            <v>1419</v>
          </cell>
          <cell r="AJ205"/>
          <cell r="AK205">
            <v>1419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924</v>
          </cell>
          <cell r="Y206">
            <v>0.36805555555555558</v>
          </cell>
          <cell r="Z206">
            <v>924</v>
          </cell>
          <cell r="AA206">
            <v>0.3611111111111111</v>
          </cell>
          <cell r="AB206">
            <v>43131</v>
          </cell>
          <cell r="AC206"/>
          <cell r="AD206">
            <v>43131</v>
          </cell>
          <cell r="AE206">
            <v>1467</v>
          </cell>
          <cell r="AF206"/>
          <cell r="AG206"/>
          <cell r="AH206"/>
          <cell r="AI206">
            <v>1502</v>
          </cell>
          <cell r="AJ206"/>
          <cell r="AK206">
            <v>1502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I7-14700</v>
          </cell>
          <cell r="O207" t="str">
            <v>DDR4 8G</v>
          </cell>
          <cell r="P207" t="str">
            <v>SSD 256GB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925</v>
          </cell>
          <cell r="Y207">
            <v>0.79166666666666663</v>
          </cell>
          <cell r="Z207">
            <v>925</v>
          </cell>
          <cell r="AA207">
            <v>0.36805555555555558</v>
          </cell>
          <cell r="AB207">
            <v>42866</v>
          </cell>
          <cell r="AC207"/>
          <cell r="AD207">
            <v>42866</v>
          </cell>
          <cell r="AE207">
            <v>2685</v>
          </cell>
          <cell r="AF207"/>
          <cell r="AG207"/>
          <cell r="AH207"/>
          <cell r="AI207">
            <v>2729</v>
          </cell>
          <cell r="AJ207"/>
          <cell r="AK207">
            <v>2685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925</v>
          </cell>
          <cell r="Y208">
            <v>0.79861111111111116</v>
          </cell>
          <cell r="Z208">
            <v>925</v>
          </cell>
          <cell r="AA208">
            <v>0.79166666666666663</v>
          </cell>
          <cell r="AB208">
            <v>42866</v>
          </cell>
          <cell r="AC208"/>
          <cell r="AD208">
            <v>42866</v>
          </cell>
          <cell r="AE208">
            <v>2571</v>
          </cell>
          <cell r="AF208"/>
          <cell r="AG208"/>
          <cell r="AH208"/>
          <cell r="AI208">
            <v>1922</v>
          </cell>
          <cell r="AJ208"/>
          <cell r="AK208">
            <v>2571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925</v>
          </cell>
          <cell r="Y209">
            <v>0.80555555555555602</v>
          </cell>
          <cell r="Z209">
            <v>925</v>
          </cell>
          <cell r="AA209">
            <v>0.52847222222222223</v>
          </cell>
          <cell r="AB209">
            <v>43131</v>
          </cell>
          <cell r="AC209"/>
          <cell r="AD209">
            <v>43131</v>
          </cell>
          <cell r="AE209">
            <v>2587</v>
          </cell>
          <cell r="AF209"/>
          <cell r="AG209"/>
          <cell r="AH209"/>
          <cell r="AI209">
            <v>2676</v>
          </cell>
          <cell r="AJ209"/>
          <cell r="AK209">
            <v>2676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I7-14700</v>
          </cell>
          <cell r="O210" t="str">
            <v>DDR4 16G</v>
          </cell>
          <cell r="P210" t="str">
            <v>SSD 256GB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925</v>
          </cell>
          <cell r="Y210">
            <v>0.375</v>
          </cell>
          <cell r="Z210">
            <v>925</v>
          </cell>
          <cell r="AA210">
            <v>0.80555555555555602</v>
          </cell>
          <cell r="AB210">
            <v>43131</v>
          </cell>
          <cell r="AC210"/>
          <cell r="AD210">
            <v>43131</v>
          </cell>
          <cell r="AE210">
            <v>2451</v>
          </cell>
          <cell r="AF210"/>
          <cell r="AG210"/>
          <cell r="AH210"/>
          <cell r="AI210">
            <v>2551</v>
          </cell>
          <cell r="AJ210"/>
          <cell r="AK210">
            <v>2551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925</v>
          </cell>
          <cell r="Y211">
            <v>0.38194444444444442</v>
          </cell>
          <cell r="Z211">
            <v>925</v>
          </cell>
          <cell r="AA211">
            <v>0.35416666666666669</v>
          </cell>
          <cell r="AB211">
            <v>43713</v>
          </cell>
          <cell r="AC211"/>
          <cell r="AD211">
            <v>42866</v>
          </cell>
          <cell r="AE211">
            <v>1596</v>
          </cell>
          <cell r="AF211"/>
          <cell r="AG211"/>
          <cell r="AH211"/>
          <cell r="AI211">
            <v>1642</v>
          </cell>
          <cell r="AJ211"/>
          <cell r="AK211">
            <v>1642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925</v>
          </cell>
          <cell r="Y212">
            <v>0.38541666666666669</v>
          </cell>
          <cell r="Z212">
            <v>925</v>
          </cell>
          <cell r="AA212">
            <v>0.3611111111111111</v>
          </cell>
          <cell r="AB212">
            <v>44879</v>
          </cell>
          <cell r="AC212"/>
          <cell r="AD212" t="str">
            <v>2015-00-00</v>
          </cell>
          <cell r="AE212">
            <v>1825</v>
          </cell>
          <cell r="AF212"/>
          <cell r="AG212"/>
          <cell r="AH212"/>
          <cell r="AI212">
            <v>1825</v>
          </cell>
          <cell r="AJ212"/>
          <cell r="AK212">
            <v>1825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925</v>
          </cell>
          <cell r="Y213">
            <v>0.38888888888888901</v>
          </cell>
          <cell r="Z213">
            <v>925</v>
          </cell>
          <cell r="AA213">
            <v>0.38194444444444442</v>
          </cell>
          <cell r="AB213">
            <v>44074</v>
          </cell>
          <cell r="AC213" t="str">
            <v>2,</v>
          </cell>
          <cell r="AD213">
            <v>43133</v>
          </cell>
          <cell r="AE213">
            <v>1135</v>
          </cell>
          <cell r="AF213"/>
          <cell r="AG213"/>
          <cell r="AH213"/>
          <cell r="AI213">
            <v>1135</v>
          </cell>
          <cell r="AJ213"/>
          <cell r="AK213">
            <v>1135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925</v>
          </cell>
          <cell r="Y214">
            <v>0.39583333333333298</v>
          </cell>
          <cell r="Z214">
            <v>925</v>
          </cell>
          <cell r="AA214">
            <v>0.39583333333333331</v>
          </cell>
          <cell r="AB214">
            <v>43133</v>
          </cell>
          <cell r="AC214"/>
          <cell r="AD214">
            <v>43133</v>
          </cell>
          <cell r="AE214">
            <v>3078</v>
          </cell>
          <cell r="AF214"/>
          <cell r="AG214"/>
          <cell r="AH214"/>
          <cell r="AI214">
            <v>3078</v>
          </cell>
          <cell r="AJ214"/>
          <cell r="AK214">
            <v>3078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925</v>
          </cell>
          <cell r="Y215">
            <v>0.40277777777777801</v>
          </cell>
          <cell r="Z215">
            <v>925</v>
          </cell>
          <cell r="AA215">
            <v>0.40972222222222227</v>
          </cell>
          <cell r="AB215">
            <v>42979</v>
          </cell>
          <cell r="AC215"/>
          <cell r="AD215">
            <v>42979</v>
          </cell>
          <cell r="AE215">
            <v>2488</v>
          </cell>
          <cell r="AF215"/>
          <cell r="AG215"/>
          <cell r="AH215"/>
          <cell r="AI215">
            <v>2539</v>
          </cell>
          <cell r="AJ215"/>
          <cell r="AK215">
            <v>2539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925</v>
          </cell>
          <cell r="Y216">
            <v>0.40972222222222199</v>
          </cell>
          <cell r="Z216">
            <v>925</v>
          </cell>
          <cell r="AA216">
            <v>0.4236111111111111</v>
          </cell>
          <cell r="AB216">
            <v>44074</v>
          </cell>
          <cell r="AC216"/>
          <cell r="AD216">
            <v>43131</v>
          </cell>
          <cell r="AE216">
            <v>1320</v>
          </cell>
          <cell r="AF216"/>
          <cell r="AG216"/>
          <cell r="AH216"/>
          <cell r="AI216">
            <v>1370</v>
          </cell>
          <cell r="AJ216"/>
          <cell r="AK216">
            <v>1370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926</v>
          </cell>
          <cell r="Y217">
            <v>0.41666666666666702</v>
          </cell>
          <cell r="Z217">
            <v>926</v>
          </cell>
          <cell r="AA217">
            <v>0.4375</v>
          </cell>
          <cell r="AB217">
            <v>43131</v>
          </cell>
          <cell r="AC217"/>
          <cell r="AD217">
            <v>43131</v>
          </cell>
          <cell r="AE217">
            <v>1705</v>
          </cell>
          <cell r="AF217"/>
          <cell r="AG217"/>
          <cell r="AH217"/>
          <cell r="AI217">
            <v>1732</v>
          </cell>
          <cell r="AJ217"/>
          <cell r="AK217">
            <v>1732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926</v>
          </cell>
          <cell r="Y218">
            <v>0.42361111111111099</v>
          </cell>
          <cell r="Z218">
            <v>926</v>
          </cell>
          <cell r="AA218">
            <v>0.58194444444444449</v>
          </cell>
          <cell r="AB218">
            <v>43133</v>
          </cell>
          <cell r="AC218"/>
          <cell r="AD218">
            <v>43133</v>
          </cell>
          <cell r="AE218">
            <v>2027</v>
          </cell>
          <cell r="AF218"/>
          <cell r="AG218"/>
          <cell r="AH218"/>
          <cell r="AI218">
            <v>2069</v>
          </cell>
          <cell r="AJ218"/>
          <cell r="AK218">
            <v>2069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926</v>
          </cell>
          <cell r="Y219">
            <v>0.43055555555555503</v>
          </cell>
          <cell r="Z219">
            <v>926</v>
          </cell>
          <cell r="AA219">
            <v>0.46527777777777773</v>
          </cell>
          <cell r="AB219">
            <v>43133</v>
          </cell>
          <cell r="AC219"/>
          <cell r="AD219">
            <v>43133</v>
          </cell>
          <cell r="AE219">
            <v>2767</v>
          </cell>
          <cell r="AF219"/>
          <cell r="AG219"/>
          <cell r="AH219"/>
          <cell r="AI219">
            <v>2866</v>
          </cell>
          <cell r="AJ219"/>
          <cell r="AK219">
            <v>2866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926</v>
          </cell>
          <cell r="Y220">
            <v>0.4375</v>
          </cell>
          <cell r="Z220">
            <v>926</v>
          </cell>
          <cell r="AA220">
            <v>0.47916666666666669</v>
          </cell>
          <cell r="AB220">
            <v>42866</v>
          </cell>
          <cell r="AC220"/>
          <cell r="AD220">
            <v>42866</v>
          </cell>
          <cell r="AE220">
            <v>2129</v>
          </cell>
          <cell r="AF220"/>
          <cell r="AG220"/>
          <cell r="AH220"/>
          <cell r="AI220">
            <v>2154</v>
          </cell>
          <cell r="AJ220"/>
          <cell r="AK220">
            <v>2154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926</v>
          </cell>
          <cell r="Y221">
            <v>0.44444444444444398</v>
          </cell>
          <cell r="Z221">
            <v>926</v>
          </cell>
          <cell r="AA221">
            <v>0.49305555555555558</v>
          </cell>
          <cell r="AB221">
            <v>43133</v>
          </cell>
          <cell r="AC221"/>
          <cell r="AD221">
            <v>43133</v>
          </cell>
          <cell r="AE221">
            <v>2139</v>
          </cell>
          <cell r="AF221"/>
          <cell r="AG221"/>
          <cell r="AH221"/>
          <cell r="AI221">
            <v>2195</v>
          </cell>
          <cell r="AJ221"/>
          <cell r="AK221">
            <v>2195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926</v>
          </cell>
          <cell r="Y222">
            <v>0.45138888888888901</v>
          </cell>
          <cell r="Z222">
            <v>926</v>
          </cell>
          <cell r="AA222">
            <v>0.54861111111111105</v>
          </cell>
          <cell r="AB222">
            <v>43131</v>
          </cell>
          <cell r="AC222"/>
          <cell r="AD222">
            <v>43131</v>
          </cell>
          <cell r="AE222">
            <v>1761</v>
          </cell>
          <cell r="AF222"/>
          <cell r="AG222"/>
          <cell r="AH222"/>
          <cell r="AI222">
            <v>1795</v>
          </cell>
          <cell r="AJ222"/>
          <cell r="AK222">
            <v>1795</v>
          </cell>
        </row>
        <row r="223">
          <cell r="D223" t="str">
            <v>연암관902</v>
          </cell>
          <cell r="E223" t="str">
            <v>정보통신대학원</v>
          </cell>
          <cell r="F223" t="str">
            <v>PT-VGZ500</v>
          </cell>
          <cell r="G223" t="str">
            <v>5500 ANSI</v>
          </cell>
          <cell r="H223">
            <v>2024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22"</v>
          </cell>
          <cell r="M223" t="str">
            <v>DB400TCA</v>
          </cell>
          <cell r="N223" t="str">
            <v>I3-12100</v>
          </cell>
          <cell r="O223" t="str">
            <v>DDR4 8G</v>
          </cell>
          <cell r="P223" t="str">
            <v>SSD256GB</v>
          </cell>
          <cell r="Q223"/>
          <cell r="R223" t="str">
            <v>210.107.199.55</v>
          </cell>
          <cell r="S223"/>
          <cell r="T223" t="str">
            <v>JPM-SP80</v>
          </cell>
          <cell r="U223">
            <v>2</v>
          </cell>
          <cell r="V223" t="str">
            <v>VECT</v>
          </cell>
          <cell r="W223" t="str">
            <v>유</v>
          </cell>
          <cell r="X223">
            <v>930</v>
          </cell>
          <cell r="Y223">
            <v>0.4513888888888889</v>
          </cell>
          <cell r="Z223">
            <v>930</v>
          </cell>
          <cell r="AA223">
            <v>0.4513888888888889</v>
          </cell>
          <cell r="AB223" t="str">
            <v>2024-09-00</v>
          </cell>
          <cell r="AC223"/>
          <cell r="AD223" t="str">
            <v>2024-09-00</v>
          </cell>
          <cell r="AE223">
            <v>0</v>
          </cell>
          <cell r="AF223"/>
          <cell r="AG223"/>
          <cell r="AH223"/>
          <cell r="AI223"/>
          <cell r="AJ223">
            <v>78</v>
          </cell>
          <cell r="AK223">
            <v>78</v>
          </cell>
        </row>
        <row r="224">
          <cell r="D224" t="str">
            <v>연암관904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DB400TCA</v>
          </cell>
          <cell r="N224" t="str">
            <v>I5-10500</v>
          </cell>
          <cell r="O224" t="str">
            <v>DDR4 8G</v>
          </cell>
          <cell r="P224" t="str">
            <v>SSD256GB</v>
          </cell>
          <cell r="Q224"/>
          <cell r="R224" t="str">
            <v>210.107.199.56</v>
          </cell>
          <cell r="S224"/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930</v>
          </cell>
          <cell r="Y224">
            <v>0.45277777777777778</v>
          </cell>
          <cell r="Z224">
            <v>930</v>
          </cell>
          <cell r="AA224">
            <v>0.45277777777777778</v>
          </cell>
          <cell r="AB224" t="str">
            <v>2024-09-00</v>
          </cell>
          <cell r="AC224"/>
          <cell r="AD224" t="str">
            <v>2024-09-00</v>
          </cell>
          <cell r="AE224">
            <v>0</v>
          </cell>
          <cell r="AF224"/>
          <cell r="AG224"/>
          <cell r="AH224"/>
          <cell r="AI224"/>
          <cell r="AJ224">
            <v>14</v>
          </cell>
          <cell r="AK224">
            <v>14</v>
          </cell>
        </row>
        <row r="225">
          <cell r="D225" t="str">
            <v>연암관905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STELLA</v>
          </cell>
          <cell r="N225" t="str">
            <v>I5-7500</v>
          </cell>
          <cell r="O225" t="str">
            <v>DDR4 8G</v>
          </cell>
          <cell r="P225" t="str">
            <v>SSD256GB</v>
          </cell>
          <cell r="Q225"/>
          <cell r="R225" t="str">
            <v>210.107.199.57</v>
          </cell>
          <cell r="S225"/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930</v>
          </cell>
          <cell r="Y225">
            <v>0.45416666666666666</v>
          </cell>
          <cell r="Z225">
            <v>930</v>
          </cell>
          <cell r="AA225">
            <v>0.45416666666666666</v>
          </cell>
          <cell r="AB225" t="str">
            <v>2024-09-00</v>
          </cell>
          <cell r="AC225"/>
          <cell r="AD225" t="str">
            <v>2024-09-00</v>
          </cell>
          <cell r="AE225">
            <v>0</v>
          </cell>
          <cell r="AF225"/>
          <cell r="AG225"/>
          <cell r="AH225"/>
          <cell r="AI225"/>
          <cell r="AJ225">
            <v>57</v>
          </cell>
          <cell r="AK225">
            <v>57</v>
          </cell>
        </row>
        <row r="226">
          <cell r="D226" t="str">
            <v>연암관906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VOLTRON</v>
          </cell>
          <cell r="N226" t="str">
            <v>I5-6600</v>
          </cell>
          <cell r="O226" t="str">
            <v>DDR4 4G</v>
          </cell>
          <cell r="P226" t="str">
            <v>SSD256GB</v>
          </cell>
          <cell r="Q226"/>
          <cell r="R226" t="str">
            <v>210.107.199.58</v>
          </cell>
          <cell r="S226"/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930</v>
          </cell>
          <cell r="Y226">
            <v>0.45555555555555555</v>
          </cell>
          <cell r="Z226">
            <v>930</v>
          </cell>
          <cell r="AA226">
            <v>0.45555555555555555</v>
          </cell>
          <cell r="AB226" t="str">
            <v>2024-09-00</v>
          </cell>
          <cell r="AC226"/>
          <cell r="AD226" t="str">
            <v>2024-09-00</v>
          </cell>
          <cell r="AE226">
            <v>0</v>
          </cell>
          <cell r="AF226"/>
          <cell r="AG226"/>
          <cell r="AH226"/>
          <cell r="AI226"/>
          <cell r="AJ226">
            <v>78</v>
          </cell>
          <cell r="AK226">
            <v>78</v>
          </cell>
        </row>
        <row r="227">
          <cell r="D227" t="str">
            <v>연암관907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DBP400</v>
          </cell>
          <cell r="N227" t="str">
            <v>I5-2400</v>
          </cell>
          <cell r="O227" t="str">
            <v>DDR4 8G</v>
          </cell>
          <cell r="P227" t="str">
            <v>SSD256GB</v>
          </cell>
          <cell r="Q227"/>
          <cell r="R227" t="str">
            <v>210.107.199.59</v>
          </cell>
          <cell r="S227"/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930</v>
          </cell>
          <cell r="Y227">
            <v>0.45694444444444443</v>
          </cell>
          <cell r="Z227">
            <v>930</v>
          </cell>
          <cell r="AA227">
            <v>0.45694444444444443</v>
          </cell>
          <cell r="AB227" t="str">
            <v>2024-09-00</v>
          </cell>
          <cell r="AC227"/>
          <cell r="AD227" t="str">
            <v>2024-09-00</v>
          </cell>
          <cell r="AE227">
            <v>0</v>
          </cell>
          <cell r="AF227"/>
          <cell r="AG227"/>
          <cell r="AH227"/>
          <cell r="AI227"/>
          <cell r="AJ227">
            <v>11</v>
          </cell>
          <cell r="AK227">
            <v>11</v>
          </cell>
        </row>
        <row r="228">
          <cell r="D228" t="str">
            <v>연암관909</v>
          </cell>
          <cell r="E228" t="str">
            <v>국방학과</v>
          </cell>
          <cell r="F228" t="str">
            <v>VGZ550</v>
          </cell>
          <cell r="G228" t="str">
            <v>5,5500 ANSI</v>
          </cell>
          <cell r="H228">
            <v>2023</v>
          </cell>
          <cell r="I228" t="str">
            <v>유리칠판</v>
          </cell>
          <cell r="J228" t="str">
            <v>X</v>
          </cell>
          <cell r="K228" t="str">
            <v>X</v>
          </cell>
          <cell r="L228" t="str">
            <v>22"</v>
          </cell>
          <cell r="M228" t="str">
            <v>DB400SEA</v>
          </cell>
          <cell r="N228" t="str">
            <v>I7-13700</v>
          </cell>
          <cell r="O228" t="str">
            <v>DDR4 16G</v>
          </cell>
          <cell r="P228" t="str">
            <v>SSD 512GB</v>
          </cell>
          <cell r="Q228" t="str">
            <v>2023-1090-0120</v>
          </cell>
          <cell r="R228"/>
          <cell r="S228" t="str">
            <v>없음</v>
          </cell>
          <cell r="T228" t="str">
            <v>INTER-M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926</v>
          </cell>
          <cell r="Y228">
            <v>0.45833333333333331</v>
          </cell>
          <cell r="Z228">
            <v>926</v>
          </cell>
          <cell r="AA228">
            <v>0.55555555555555558</v>
          </cell>
          <cell r="AB228" t="str">
            <v>2023-09-00</v>
          </cell>
          <cell r="AC228"/>
          <cell r="AD228" t="str">
            <v>2023-09-00</v>
          </cell>
          <cell r="AE228">
            <v>802</v>
          </cell>
          <cell r="AF228"/>
          <cell r="AG228"/>
          <cell r="AH228"/>
          <cell r="AI228">
            <v>915</v>
          </cell>
          <cell r="AJ228"/>
          <cell r="AK228">
            <v>915</v>
          </cell>
        </row>
        <row r="229">
          <cell r="D229" t="str">
            <v>연암관1002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2021-1100-0121</v>
          </cell>
          <cell r="R229" t="str">
            <v>210.107.200.227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926</v>
          </cell>
          <cell r="Y229">
            <v>0.47222222222222227</v>
          </cell>
          <cell r="Z229">
            <v>926</v>
          </cell>
          <cell r="AA229">
            <v>0.56944444444444442</v>
          </cell>
          <cell r="AB229">
            <v>44483</v>
          </cell>
          <cell r="AC229"/>
          <cell r="AD229">
            <v>44483</v>
          </cell>
          <cell r="AE229">
            <v>896</v>
          </cell>
          <cell r="AF229"/>
          <cell r="AG229"/>
          <cell r="AH229"/>
          <cell r="AI229">
            <v>912</v>
          </cell>
          <cell r="AJ229"/>
          <cell r="AK229">
            <v>912</v>
          </cell>
        </row>
        <row r="230">
          <cell r="D230" t="str">
            <v>연암관1003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2021-1100-0129</v>
          </cell>
          <cell r="R230" t="str">
            <v>210.107.200.229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926</v>
          </cell>
          <cell r="Y230">
            <v>0.47916666666666669</v>
          </cell>
          <cell r="Z230">
            <v>926</v>
          </cell>
          <cell r="AA230">
            <v>0.57638888888888895</v>
          </cell>
          <cell r="AB230">
            <v>44483</v>
          </cell>
          <cell r="AC230"/>
          <cell r="AD230">
            <v>44483</v>
          </cell>
          <cell r="AE230">
            <v>3741</v>
          </cell>
          <cell r="AF230"/>
          <cell r="AG230"/>
          <cell r="AH230"/>
          <cell r="AI230">
            <v>3741</v>
          </cell>
          <cell r="AJ230"/>
          <cell r="AK230">
            <v>3741</v>
          </cell>
        </row>
        <row r="231">
          <cell r="D231" t="str">
            <v>연암관1004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2021-1100-0127</v>
          </cell>
          <cell r="R231" t="str">
            <v>210.107.200.231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926</v>
          </cell>
          <cell r="Y231">
            <v>0.4861111111111111</v>
          </cell>
          <cell r="Z231">
            <v>926</v>
          </cell>
          <cell r="AA231">
            <v>0.63194444444444442</v>
          </cell>
          <cell r="AB231">
            <v>44483</v>
          </cell>
          <cell r="AC231"/>
          <cell r="AD231">
            <v>44483</v>
          </cell>
          <cell r="AE231">
            <v>1611</v>
          </cell>
          <cell r="AF231"/>
          <cell r="AG231"/>
          <cell r="AH231"/>
          <cell r="AI231">
            <v>1693</v>
          </cell>
          <cell r="AJ231"/>
          <cell r="AK231">
            <v>1693</v>
          </cell>
        </row>
        <row r="232">
          <cell r="D232" t="str">
            <v>연암관1005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2021-1100-0119</v>
          </cell>
          <cell r="R232" t="str">
            <v>210.107.200.233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927</v>
          </cell>
          <cell r="Y232">
            <v>0.49305555555555558</v>
          </cell>
          <cell r="Z232">
            <v>927</v>
          </cell>
          <cell r="AA232">
            <v>0.64583333333333337</v>
          </cell>
          <cell r="AB232">
            <v>44483</v>
          </cell>
          <cell r="AC232"/>
          <cell r="AD232">
            <v>44483</v>
          </cell>
          <cell r="AE232">
            <v>731</v>
          </cell>
          <cell r="AF232"/>
          <cell r="AG232"/>
          <cell r="AH232"/>
          <cell r="AI232">
            <v>765</v>
          </cell>
          <cell r="AJ232"/>
          <cell r="AK232">
            <v>765</v>
          </cell>
        </row>
        <row r="233">
          <cell r="D233" t="str">
            <v>연암관1007</v>
          </cell>
          <cell r="E233" t="str">
            <v>공공정책대학원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100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2021-1100-0120</v>
          </cell>
          <cell r="R233" t="str">
            <v>210.107.200.235</v>
          </cell>
          <cell r="S233" t="str">
            <v>Combo</v>
          </cell>
          <cell r="T233" t="str">
            <v>Britz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927</v>
          </cell>
          <cell r="Y233">
            <v>0.5</v>
          </cell>
          <cell r="Z233">
            <v>927</v>
          </cell>
          <cell r="AA233">
            <v>0.65972222222222221</v>
          </cell>
          <cell r="AB233" t="str">
            <v>2023-00-00</v>
          </cell>
          <cell r="AC233"/>
          <cell r="AD233" t="str">
            <v>2023-00-00</v>
          </cell>
          <cell r="AE233">
            <v>211</v>
          </cell>
          <cell r="AF233"/>
          <cell r="AG233"/>
          <cell r="AH233"/>
          <cell r="AI233">
            <v>255</v>
          </cell>
          <cell r="AJ233"/>
          <cell r="AK233">
            <v>255</v>
          </cell>
        </row>
        <row r="234">
          <cell r="D234" t="str">
            <v>연암관1008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DBZ200</v>
          </cell>
          <cell r="N234" t="str">
            <v>I3-550</v>
          </cell>
          <cell r="O234" t="str">
            <v>DDR4 8G</v>
          </cell>
          <cell r="P234" t="str">
            <v>SSD120GB+SATA 320G</v>
          </cell>
          <cell r="Q234" t="str">
            <v>2010-2138-0001</v>
          </cell>
          <cell r="R234" t="str">
            <v>210.107.200.237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927</v>
          </cell>
          <cell r="Y234">
            <v>0.41666666666666669</v>
          </cell>
          <cell r="Z234">
            <v>927</v>
          </cell>
          <cell r="AA234">
            <v>0.67361111111111116</v>
          </cell>
          <cell r="AB234" t="str">
            <v>2023-00-00</v>
          </cell>
          <cell r="AC234"/>
          <cell r="AD234" t="str">
            <v>2023-00-00</v>
          </cell>
          <cell r="AE234">
            <v>273</v>
          </cell>
          <cell r="AF234"/>
          <cell r="AG234"/>
          <cell r="AH234"/>
          <cell r="AI234">
            <v>290</v>
          </cell>
          <cell r="AJ234"/>
          <cell r="AK234">
            <v>273</v>
          </cell>
        </row>
        <row r="235">
          <cell r="D235" t="str">
            <v>연암관1009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2021-1100-0119</v>
          </cell>
          <cell r="R235" t="str">
            <v>210.107.200.239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927</v>
          </cell>
          <cell r="Y235">
            <v>0.4236111111111111</v>
          </cell>
          <cell r="Z235">
            <v>927</v>
          </cell>
          <cell r="AA235">
            <v>0.6875</v>
          </cell>
          <cell r="AB235" t="str">
            <v>2023-00-00</v>
          </cell>
          <cell r="AC235"/>
          <cell r="AD235" t="str">
            <v>2023-00-00</v>
          </cell>
          <cell r="AE235">
            <v>272</v>
          </cell>
          <cell r="AF235"/>
          <cell r="AG235"/>
          <cell r="AH235"/>
          <cell r="AI235">
            <v>300</v>
          </cell>
          <cell r="AJ235"/>
          <cell r="AK235">
            <v>300</v>
          </cell>
        </row>
        <row r="236">
          <cell r="D236" t="str">
            <v>약학관101</v>
          </cell>
          <cell r="E236" t="str">
            <v>약학대 (everlec,ZOOM자동녹화)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22"</v>
          </cell>
          <cell r="M236" t="str">
            <v>DB400TEA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2022-1020-0219</v>
          </cell>
          <cell r="R236" t="str">
            <v>202.30.28.58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927</v>
          </cell>
          <cell r="Y236">
            <v>0.41666666666666669</v>
          </cell>
          <cell r="Z236">
            <v>927</v>
          </cell>
          <cell r="AA236">
            <v>0.54166666666666663</v>
          </cell>
          <cell r="AB236" t="str">
            <v>2023-02-00</v>
          </cell>
          <cell r="AC236"/>
          <cell r="AD236" t="str">
            <v>2023-02-00</v>
          </cell>
          <cell r="AE236">
            <v>1233</v>
          </cell>
          <cell r="AF236"/>
          <cell r="AG236"/>
          <cell r="AH236"/>
          <cell r="AI236">
            <v>1342</v>
          </cell>
          <cell r="AJ236"/>
          <cell r="AK236">
            <v>1342</v>
          </cell>
        </row>
        <row r="237">
          <cell r="D237" t="str">
            <v>약학관102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2022-1020-0220</v>
          </cell>
          <cell r="R237" t="str">
            <v>202.30.28.60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927</v>
          </cell>
          <cell r="Y237">
            <v>0.4236111111111111</v>
          </cell>
          <cell r="Z237">
            <v>927</v>
          </cell>
          <cell r="AA237">
            <v>0.54861111111111105</v>
          </cell>
          <cell r="AB237" t="str">
            <v>2023-02-00</v>
          </cell>
          <cell r="AC237"/>
          <cell r="AD237" t="str">
            <v>2023-02-00</v>
          </cell>
          <cell r="AE237">
            <v>1091</v>
          </cell>
          <cell r="AF237"/>
          <cell r="AG237"/>
          <cell r="AH237"/>
          <cell r="AI237">
            <v>1108</v>
          </cell>
          <cell r="AJ237"/>
          <cell r="AK237">
            <v>1108</v>
          </cell>
        </row>
        <row r="238">
          <cell r="D238" t="str">
            <v>약학관103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2022-1020-0221</v>
          </cell>
          <cell r="R238" t="str">
            <v>202.30.28.59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927</v>
          </cell>
          <cell r="Y238">
            <v>0.43055555555555558</v>
          </cell>
          <cell r="Z238">
            <v>927</v>
          </cell>
          <cell r="AA238">
            <v>0.55555555555555558</v>
          </cell>
          <cell r="AB238" t="str">
            <v>2023-02-00</v>
          </cell>
          <cell r="AC238" t="str">
            <v>9,</v>
          </cell>
          <cell r="AD238" t="str">
            <v>2023-02-00</v>
          </cell>
          <cell r="AE238">
            <v>1197</v>
          </cell>
          <cell r="AF238"/>
          <cell r="AG238"/>
          <cell r="AH238"/>
          <cell r="AI238">
            <v>1233</v>
          </cell>
          <cell r="AJ238"/>
          <cell r="AK238">
            <v>1233</v>
          </cell>
        </row>
        <row r="239">
          <cell r="D239" t="str">
            <v>약학관105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19"</v>
          </cell>
          <cell r="M239" t="str">
            <v>DB400T8A</v>
          </cell>
          <cell r="N239" t="str">
            <v>I7-9700</v>
          </cell>
          <cell r="O239" t="str">
            <v>DDR4 16G</v>
          </cell>
          <cell r="P239" t="str">
            <v>SSD 256GB + SATA II 1T</v>
          </cell>
          <cell r="Q239" t="str">
            <v>2020-1090-0135</v>
          </cell>
          <cell r="R239" t="str">
            <v>202.30.28.62</v>
          </cell>
          <cell r="S239" t="str">
            <v>DVD-Multi</v>
          </cell>
          <cell r="T239" t="str">
            <v>FS-52(50W)</v>
          </cell>
          <cell r="U239">
            <v>4</v>
          </cell>
          <cell r="V239" t="str">
            <v>e-ST</v>
          </cell>
          <cell r="W239" t="str">
            <v>구,유</v>
          </cell>
          <cell r="X239">
            <v>927</v>
          </cell>
          <cell r="Y239">
            <v>0.4375</v>
          </cell>
          <cell r="Z239">
            <v>927</v>
          </cell>
          <cell r="AA239">
            <v>0.5625</v>
          </cell>
          <cell r="AB239">
            <v>45408</v>
          </cell>
          <cell r="AC239"/>
          <cell r="AD239" t="str">
            <v>2020-00-00</v>
          </cell>
          <cell r="AE239">
            <v>166</v>
          </cell>
          <cell r="AF239"/>
          <cell r="AG239"/>
          <cell r="AH239"/>
          <cell r="AI239">
            <v>181</v>
          </cell>
          <cell r="AJ239"/>
          <cell r="AK239">
            <v>181</v>
          </cell>
        </row>
        <row r="240">
          <cell r="D240" t="str">
            <v>약학관106</v>
          </cell>
          <cell r="E240" t="str">
            <v>약학대 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 512GB</v>
          </cell>
          <cell r="Q240" t="str">
            <v>2020-1020-0190</v>
          </cell>
          <cell r="R240" t="str">
            <v>202.30.28.75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927</v>
          </cell>
          <cell r="Y240">
            <v>0.44444444444444442</v>
          </cell>
          <cell r="Z240">
            <v>927</v>
          </cell>
          <cell r="AA240">
            <v>0.56944444444444442</v>
          </cell>
          <cell r="AB240" t="str">
            <v>2020-00-00</v>
          </cell>
          <cell r="AC240"/>
          <cell r="AD240" t="str">
            <v>2020-00-00</v>
          </cell>
          <cell r="AE240">
            <v>1211</v>
          </cell>
          <cell r="AF240"/>
          <cell r="AG240"/>
          <cell r="AH240"/>
          <cell r="AI240">
            <v>1216</v>
          </cell>
          <cell r="AJ240"/>
          <cell r="AK240">
            <v>1216</v>
          </cell>
        </row>
        <row r="241">
          <cell r="D241" t="str">
            <v>약학관108</v>
          </cell>
          <cell r="E241" t="str">
            <v>약학대</v>
          </cell>
          <cell r="F241" t="str">
            <v>VGZ550</v>
          </cell>
          <cell r="G241" t="str">
            <v>5,500 ANSI</v>
          </cell>
          <cell r="H241">
            <v>2023</v>
          </cell>
          <cell r="I241" t="str">
            <v>유리칠판</v>
          </cell>
          <cell r="J241" t="str">
            <v>X</v>
          </cell>
          <cell r="K241" t="str">
            <v>X</v>
          </cell>
          <cell r="L241" t="str">
            <v>22"</v>
          </cell>
          <cell r="M241" t="str">
            <v>DB400TDA</v>
          </cell>
          <cell r="N241" t="str">
            <v>I7-12700</v>
          </cell>
          <cell r="O241" t="str">
            <v>DDR4 16G</v>
          </cell>
          <cell r="P241" t="str">
            <v>SSD 256GB</v>
          </cell>
          <cell r="Q241" t="str">
            <v>2022-1020-0358</v>
          </cell>
          <cell r="R241" t="str">
            <v>202.30.28.94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927</v>
          </cell>
          <cell r="Y241">
            <v>0.4513888888888889</v>
          </cell>
          <cell r="Z241">
            <v>927</v>
          </cell>
          <cell r="AA241">
            <v>0.57638888888888895</v>
          </cell>
          <cell r="AB241" t="str">
            <v>2023-11-00</v>
          </cell>
          <cell r="AC241"/>
          <cell r="AD241" t="str">
            <v>2023-11-00</v>
          </cell>
          <cell r="AE241">
            <v>24</v>
          </cell>
          <cell r="AF241"/>
          <cell r="AG241"/>
          <cell r="AH241"/>
          <cell r="AI241">
            <v>25</v>
          </cell>
          <cell r="AJ241"/>
          <cell r="AK241">
            <v>25</v>
          </cell>
        </row>
        <row r="242">
          <cell r="D242" t="str">
            <v>약학관B107</v>
          </cell>
          <cell r="E242" t="str">
            <v>약학대</v>
          </cell>
          <cell r="F242" t="str">
            <v>VX421</v>
          </cell>
          <cell r="G242" t="str">
            <v>4,300 ANSI</v>
          </cell>
          <cell r="H242">
            <v>2016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없음</v>
          </cell>
          <cell r="N242" t="str">
            <v>없음</v>
          </cell>
          <cell r="O242" t="str">
            <v>없음</v>
          </cell>
          <cell r="P242" t="str">
            <v>없음</v>
          </cell>
          <cell r="Q242" t="str">
            <v>없음</v>
          </cell>
          <cell r="R242" t="str">
            <v>202.30.28.40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928</v>
          </cell>
          <cell r="Y242">
            <v>0.45833333333333331</v>
          </cell>
          <cell r="Z242">
            <v>928</v>
          </cell>
          <cell r="AA242">
            <v>0.58333333333333337</v>
          </cell>
          <cell r="AB242">
            <v>42798</v>
          </cell>
          <cell r="AC242"/>
          <cell r="AD242">
            <v>42798</v>
          </cell>
          <cell r="AE242">
            <v>1377</v>
          </cell>
          <cell r="AF242"/>
          <cell r="AG242"/>
          <cell r="AH242"/>
          <cell r="AI242">
            <v>1377</v>
          </cell>
          <cell r="AJ242"/>
          <cell r="AK242">
            <v>1377</v>
          </cell>
        </row>
        <row r="243">
          <cell r="D243" t="str">
            <v>약학관215</v>
          </cell>
          <cell r="E243" t="str">
            <v>약학대 (ZOOM자동녹화)</v>
          </cell>
          <cell r="F243" t="str">
            <v>VW540</v>
          </cell>
          <cell r="G243" t="str">
            <v>6,000 ANSI</v>
          </cell>
          <cell r="H243">
            <v>2020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DB400TCA</v>
          </cell>
          <cell r="N243" t="str">
            <v>I7-10700</v>
          </cell>
          <cell r="O243" t="str">
            <v>DDR4 16G</v>
          </cell>
          <cell r="P243" t="str">
            <v>SSD 500GB</v>
          </cell>
          <cell r="Q243" t="str">
            <v>2020-1020-0191</v>
          </cell>
          <cell r="R243" t="str">
            <v>202.30.28.51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e-ST</v>
          </cell>
          <cell r="W243" t="str">
            <v>구,무</v>
          </cell>
          <cell r="X243">
            <v>928</v>
          </cell>
          <cell r="Y243">
            <v>0.46527777777777773</v>
          </cell>
          <cell r="Z243">
            <v>928</v>
          </cell>
          <cell r="AA243">
            <v>0.59027777777777779</v>
          </cell>
          <cell r="AB243" t="str">
            <v>2020-00-00</v>
          </cell>
          <cell r="AC243"/>
          <cell r="AD243" t="str">
            <v>2020-00-00</v>
          </cell>
          <cell r="AE243">
            <v>1496</v>
          </cell>
          <cell r="AF243"/>
          <cell r="AG243"/>
          <cell r="AH243"/>
          <cell r="AI243">
            <v>1504</v>
          </cell>
          <cell r="AJ243"/>
          <cell r="AK243">
            <v>1504</v>
          </cell>
        </row>
        <row r="244">
          <cell r="D244" t="str">
            <v>약학관317</v>
          </cell>
          <cell r="E244" t="str">
            <v>약학대</v>
          </cell>
          <cell r="F244" t="str">
            <v>VGZ550</v>
          </cell>
          <cell r="G244" t="str">
            <v>5,500 ANSI</v>
          </cell>
          <cell r="H244">
            <v>2023</v>
          </cell>
          <cell r="I244">
            <v>100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DB400SFA</v>
          </cell>
          <cell r="N244" t="str">
            <v>I7-13700</v>
          </cell>
          <cell r="O244" t="str">
            <v>DDR4 16G</v>
          </cell>
          <cell r="P244" t="str">
            <v>SSD 256GB</v>
          </cell>
          <cell r="Q244" t="str">
            <v>2023-1080-0003</v>
          </cell>
          <cell r="R244"/>
          <cell r="S244" t="str">
            <v>없음</v>
          </cell>
          <cell r="T244" t="str">
            <v>SP80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928</v>
          </cell>
          <cell r="Y244">
            <v>0.47222222222222227</v>
          </cell>
          <cell r="Z244">
            <v>928</v>
          </cell>
          <cell r="AA244">
            <v>0.59722222222222221</v>
          </cell>
          <cell r="AB244" t="str">
            <v>2023-08-00</v>
          </cell>
          <cell r="AC244"/>
          <cell r="AD244" t="str">
            <v>2023-08-00</v>
          </cell>
          <cell r="AE244">
            <v>290</v>
          </cell>
          <cell r="AF244"/>
          <cell r="AG244"/>
          <cell r="AH244"/>
          <cell r="AI244">
            <v>298</v>
          </cell>
          <cell r="AJ244"/>
          <cell r="AK244">
            <v>298</v>
          </cell>
        </row>
        <row r="245">
          <cell r="D245" t="str">
            <v>도서관108</v>
          </cell>
          <cell r="E245" t="str">
            <v>소강당(ZOOM자동녹화)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150</v>
          </cell>
          <cell r="J245" t="str">
            <v>매립</v>
          </cell>
          <cell r="K245" t="str">
            <v>평각</v>
          </cell>
          <cell r="L245" t="str">
            <v>15"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SSD256GB+SATA 1T</v>
          </cell>
          <cell r="Q245" t="str">
            <v>2020-1120-0060</v>
          </cell>
          <cell r="R245" t="str">
            <v>202.30.9.27</v>
          </cell>
          <cell r="S245" t="str">
            <v>Combo</v>
          </cell>
          <cell r="T245" t="str">
            <v>BOSS</v>
          </cell>
          <cell r="U245">
            <v>1</v>
          </cell>
          <cell r="V245" t="str">
            <v>e-ST</v>
          </cell>
          <cell r="W245" t="str">
            <v>구,유</v>
          </cell>
          <cell r="X245">
            <v>928</v>
          </cell>
          <cell r="Y245">
            <v>0.56944444444444442</v>
          </cell>
          <cell r="Z245">
            <v>928</v>
          </cell>
          <cell r="AA245">
            <v>0.39583333333333298</v>
          </cell>
          <cell r="AB245" t="str">
            <v>2020-00-00</v>
          </cell>
          <cell r="AC245"/>
          <cell r="AD245">
            <v>44450</v>
          </cell>
          <cell r="AE245">
            <v>533</v>
          </cell>
          <cell r="AF245"/>
          <cell r="AG245"/>
          <cell r="AH245"/>
          <cell r="AI245">
            <v>552</v>
          </cell>
          <cell r="AJ245"/>
          <cell r="AK245">
            <v>552</v>
          </cell>
        </row>
        <row r="246">
          <cell r="D246" t="str">
            <v>도서관201</v>
          </cell>
          <cell r="E246" t="str">
            <v>세미나실(ZOOM자동녹화)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매립</v>
          </cell>
          <cell r="K246" t="str">
            <v>대각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2020-1120-0059</v>
          </cell>
          <cell r="R246"/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없음</v>
          </cell>
          <cell r="X246">
            <v>928</v>
          </cell>
          <cell r="Y246">
            <v>0.58333333333333337</v>
          </cell>
          <cell r="Z246">
            <v>928</v>
          </cell>
          <cell r="AA246">
            <v>0.4236111111111111</v>
          </cell>
          <cell r="AB246" t="str">
            <v>2017-00-00</v>
          </cell>
          <cell r="AC246"/>
          <cell r="AD246" t="str">
            <v>2017-00-00</v>
          </cell>
          <cell r="AE246">
            <v>626</v>
          </cell>
          <cell r="AF246"/>
          <cell r="AG246"/>
          <cell r="AH246"/>
          <cell r="AI246">
            <v>626</v>
          </cell>
          <cell r="AJ246"/>
          <cell r="AK246">
            <v>626</v>
          </cell>
        </row>
        <row r="247">
          <cell r="D247" t="str">
            <v>종합설계동101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대각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SSD256GB + SATA 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928</v>
          </cell>
          <cell r="Y247">
            <v>0.38194444444444442</v>
          </cell>
          <cell r="Z247">
            <v>928</v>
          </cell>
          <cell r="AA247">
            <v>0.46527777777777773</v>
          </cell>
          <cell r="AB247">
            <v>44985</v>
          </cell>
          <cell r="AC247" t="str">
            <v>4,11</v>
          </cell>
          <cell r="AD247">
            <v>44985</v>
          </cell>
          <cell r="AE247">
            <v>359</v>
          </cell>
          <cell r="AF247"/>
          <cell r="AG247"/>
          <cell r="AH247"/>
          <cell r="AI247">
            <v>366</v>
          </cell>
          <cell r="AJ247"/>
          <cell r="AK247">
            <v>366</v>
          </cell>
        </row>
        <row r="248">
          <cell r="D248" t="str">
            <v>종합설계동106</v>
          </cell>
          <cell r="E248" t="str">
            <v>환경공학 (everlec,ZOOM자동녹화)</v>
          </cell>
          <cell r="F248" t="str">
            <v>XU300K</v>
          </cell>
          <cell r="G248" t="str">
            <v>3,000 ANSI</v>
          </cell>
          <cell r="H248">
            <v>2010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22"</v>
          </cell>
          <cell r="M248" t="str">
            <v>DB400TDA</v>
          </cell>
          <cell r="N248" t="str">
            <v>I7-11700</v>
          </cell>
          <cell r="O248" t="str">
            <v>DDR4 16G</v>
          </cell>
          <cell r="P248" t="str">
            <v>SSD 512GB</v>
          </cell>
          <cell r="Q248" t="str">
            <v>2022-1090-0001</v>
          </cell>
          <cell r="R248" t="str">
            <v>202.30.10.90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구,무</v>
          </cell>
          <cell r="X248">
            <v>928</v>
          </cell>
          <cell r="Y248">
            <v>0.38888888888888901</v>
          </cell>
          <cell r="Z248">
            <v>928</v>
          </cell>
          <cell r="AA248">
            <v>0.47222222222222199</v>
          </cell>
          <cell r="AB248">
            <v>40424</v>
          </cell>
          <cell r="AC248"/>
          <cell r="AD248">
            <v>40424</v>
          </cell>
          <cell r="AE248">
            <v>1137</v>
          </cell>
          <cell r="AF248"/>
          <cell r="AG248"/>
          <cell r="AH248"/>
          <cell r="AI248">
            <v>1186</v>
          </cell>
          <cell r="AJ248"/>
          <cell r="AK248">
            <v>1186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928</v>
          </cell>
          <cell r="Y249">
            <v>0.40972222222222199</v>
          </cell>
          <cell r="Z249">
            <v>928</v>
          </cell>
          <cell r="AA249">
            <v>0.49305555555555403</v>
          </cell>
          <cell r="AB249" t="str">
            <v>2020-00-00</v>
          </cell>
          <cell r="AC249"/>
          <cell r="AD249" t="str">
            <v>2020-00-00</v>
          </cell>
          <cell r="AE249">
            <v>390</v>
          </cell>
          <cell r="AF249"/>
          <cell r="AG249"/>
          <cell r="AH249"/>
          <cell r="AI249">
            <v>398</v>
          </cell>
          <cell r="AJ249"/>
          <cell r="AK249">
            <v>398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928</v>
          </cell>
          <cell r="Y250">
            <v>0.41666666666666702</v>
          </cell>
          <cell r="Z250">
            <v>928</v>
          </cell>
          <cell r="AA250">
            <v>0.499999999999998</v>
          </cell>
          <cell r="AB250">
            <v>45027</v>
          </cell>
          <cell r="AC250"/>
          <cell r="AD250" t="str">
            <v>2020-00-00</v>
          </cell>
          <cell r="AE250">
            <v>346</v>
          </cell>
          <cell r="AF250"/>
          <cell r="AG250"/>
          <cell r="AH250"/>
          <cell r="AI250">
            <v>370</v>
          </cell>
          <cell r="AJ250"/>
          <cell r="AK250">
            <v>370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VX421</v>
          </cell>
          <cell r="G251" t="str">
            <v>4,300 ANSI</v>
          </cell>
          <cell r="H251">
            <v>2017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철재</v>
          </cell>
          <cell r="W251" t="str">
            <v>없음</v>
          </cell>
          <cell r="X251">
            <v>928</v>
          </cell>
          <cell r="Y251">
            <v>0.42361111111111099</v>
          </cell>
          <cell r="Z251">
            <v>928</v>
          </cell>
          <cell r="AA251">
            <v>0.50694444444444198</v>
          </cell>
          <cell r="AB251">
            <v>42823</v>
          </cell>
          <cell r="AC251"/>
          <cell r="AD251">
            <v>42823</v>
          </cell>
          <cell r="AE251">
            <v>4368</v>
          </cell>
          <cell r="AF251"/>
          <cell r="AG251"/>
          <cell r="AH251"/>
          <cell r="AI251">
            <v>4368</v>
          </cell>
          <cell r="AJ251"/>
          <cell r="AK251">
            <v>4368</v>
          </cell>
        </row>
        <row r="252">
          <cell r="D252" t="str">
            <v>캠퍼스플라자108</v>
          </cell>
          <cell r="E252" t="str">
            <v>국제교육센터</v>
          </cell>
          <cell r="F252" t="str">
            <v>VMW501</v>
          </cell>
          <cell r="G252" t="str">
            <v>5,000 ANSI</v>
          </cell>
          <cell r="H252">
            <v>2021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210.107.206.112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928</v>
          </cell>
          <cell r="Y252">
            <v>0.4375</v>
          </cell>
          <cell r="Z252">
            <v>928</v>
          </cell>
          <cell r="AA252">
            <v>0.79166666666666663</v>
          </cell>
          <cell r="AB252" t="str">
            <v>2021-00-00</v>
          </cell>
          <cell r="AC252"/>
          <cell r="AD252" t="str">
            <v>2021-00-00</v>
          </cell>
          <cell r="AE252">
            <v>2596</v>
          </cell>
          <cell r="AF252"/>
          <cell r="AG252"/>
          <cell r="AH252"/>
          <cell r="AI252">
            <v>2609</v>
          </cell>
          <cell r="AJ252"/>
          <cell r="AK252">
            <v>2609</v>
          </cell>
        </row>
        <row r="253">
          <cell r="D253" t="str">
            <v>캠퍼스플라자109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210.107.206.113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928</v>
          </cell>
          <cell r="Y253">
            <v>0.45833333333333331</v>
          </cell>
          <cell r="Z253">
            <v>928</v>
          </cell>
          <cell r="AA253">
            <v>0.79861111111111116</v>
          </cell>
          <cell r="AB253" t="str">
            <v>2019-00-00</v>
          </cell>
          <cell r="AC253" t="str">
            <v>24,</v>
          </cell>
          <cell r="AD253" t="str">
            <v>2019-00-00</v>
          </cell>
          <cell r="AE253">
            <v>3674</v>
          </cell>
          <cell r="AF253"/>
          <cell r="AG253"/>
          <cell r="AH253"/>
          <cell r="AI253">
            <v>3850</v>
          </cell>
          <cell r="AJ253"/>
          <cell r="AK253">
            <v>3850</v>
          </cell>
        </row>
        <row r="254">
          <cell r="D254" t="str">
            <v>캠퍼스플라자110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928</v>
          </cell>
          <cell r="Y254">
            <v>0.46527777777777773</v>
          </cell>
          <cell r="Z254">
            <v>928</v>
          </cell>
          <cell r="AA254">
            <v>0.80555555555555602</v>
          </cell>
          <cell r="AB254" t="str">
            <v>2019-00-00</v>
          </cell>
          <cell r="AC254"/>
          <cell r="AD254" t="str">
            <v>2019-00-00</v>
          </cell>
          <cell r="AE254">
            <v>806</v>
          </cell>
          <cell r="AF254"/>
          <cell r="AG254"/>
          <cell r="AH254"/>
          <cell r="AI254">
            <v>826</v>
          </cell>
          <cell r="AJ254"/>
          <cell r="AK254">
            <v>826</v>
          </cell>
        </row>
        <row r="255">
          <cell r="D255" t="str">
            <v>캠퍼스플라자111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928</v>
          </cell>
          <cell r="Y255">
            <v>0.47222222222222227</v>
          </cell>
          <cell r="Z255">
            <v>928</v>
          </cell>
          <cell r="AA255">
            <v>0.35416666666666669</v>
          </cell>
          <cell r="AB255" t="str">
            <v>2019-00-00</v>
          </cell>
          <cell r="AC255"/>
          <cell r="AD255" t="str">
            <v>2019-00-00</v>
          </cell>
          <cell r="AE255">
            <v>2337</v>
          </cell>
          <cell r="AF255"/>
          <cell r="AG255"/>
          <cell r="AH255"/>
          <cell r="AI255">
            <v>2467</v>
          </cell>
          <cell r="AJ255"/>
          <cell r="AK255">
            <v>2467</v>
          </cell>
        </row>
        <row r="256">
          <cell r="D256" t="str">
            <v>캠퍼스플라자112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928</v>
          </cell>
          <cell r="Y256">
            <v>0.47916666666666602</v>
          </cell>
          <cell r="Z256">
            <v>928</v>
          </cell>
          <cell r="AA256">
            <v>0.3611111111111111</v>
          </cell>
          <cell r="AB256" t="str">
            <v>2019-00-00</v>
          </cell>
          <cell r="AC256"/>
          <cell r="AD256" t="str">
            <v>2019-00-00</v>
          </cell>
          <cell r="AE256">
            <v>274</v>
          </cell>
          <cell r="AF256"/>
          <cell r="AG256"/>
          <cell r="AH256"/>
          <cell r="AI256">
            <v>299</v>
          </cell>
          <cell r="AJ256"/>
          <cell r="AK256">
            <v>299</v>
          </cell>
        </row>
        <row r="257">
          <cell r="D257" t="str">
            <v>캠퍼스플라자209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210.107.206.117</v>
          </cell>
          <cell r="S257" t="str">
            <v>없음</v>
          </cell>
          <cell r="T257" t="str">
            <v>JMP-SP80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928</v>
          </cell>
          <cell r="Y257">
            <v>0.48611111111111099</v>
          </cell>
          <cell r="Z257">
            <v>928</v>
          </cell>
          <cell r="AA257">
            <v>0.38194444444444442</v>
          </cell>
          <cell r="AB257" t="str">
            <v>2019-00-00</v>
          </cell>
          <cell r="AC257"/>
          <cell r="AD257" t="str">
            <v>2019-00-00</v>
          </cell>
          <cell r="AE257">
            <v>3310</v>
          </cell>
          <cell r="AF257"/>
          <cell r="AG257"/>
          <cell r="AH257"/>
          <cell r="AI257">
            <v>3415</v>
          </cell>
          <cell r="AJ257"/>
          <cell r="AK257">
            <v>3415</v>
          </cell>
        </row>
        <row r="258">
          <cell r="D258" t="str">
            <v>캠퍼스플라자210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210.107.206.118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928</v>
          </cell>
          <cell r="Y258">
            <v>0.49305555555555503</v>
          </cell>
          <cell r="Z258">
            <v>928</v>
          </cell>
          <cell r="AA258">
            <v>0.39583333333333331</v>
          </cell>
          <cell r="AB258">
            <v>45093</v>
          </cell>
          <cell r="AC258"/>
          <cell r="AD258" t="str">
            <v>2019-00-00</v>
          </cell>
          <cell r="AE258">
            <v>2870</v>
          </cell>
          <cell r="AF258"/>
          <cell r="AG258"/>
          <cell r="AH258"/>
          <cell r="AI258">
            <v>2988</v>
          </cell>
          <cell r="AJ258"/>
          <cell r="AK258">
            <v>2988</v>
          </cell>
        </row>
        <row r="259">
          <cell r="D259" t="str">
            <v>캠퍼스플라자211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210.107.206.119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928</v>
          </cell>
          <cell r="Y259">
            <v>0.5</v>
          </cell>
          <cell r="Z259">
            <v>928</v>
          </cell>
          <cell r="AA259">
            <v>0.40972222222222227</v>
          </cell>
          <cell r="AB259" t="str">
            <v>2021-00-00</v>
          </cell>
          <cell r="AC259"/>
          <cell r="AD259" t="str">
            <v>2021-00-00</v>
          </cell>
          <cell r="AE259">
            <v>2379</v>
          </cell>
          <cell r="AF259"/>
          <cell r="AG259"/>
          <cell r="AH259"/>
          <cell r="AI259">
            <v>2502</v>
          </cell>
          <cell r="AJ259"/>
          <cell r="AK259">
            <v>2502</v>
          </cell>
        </row>
        <row r="260">
          <cell r="D260" t="str">
            <v>캠퍼스플라자203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e-ST</v>
          </cell>
          <cell r="W260" t="str">
            <v>구</v>
          </cell>
          <cell r="X260">
            <v>928</v>
          </cell>
          <cell r="Y260">
            <v>0.54166666666666663</v>
          </cell>
          <cell r="Z260">
            <v>928</v>
          </cell>
          <cell r="AA260">
            <v>0.4236111111111111</v>
          </cell>
          <cell r="AB260" t="str">
            <v>2019-00-00</v>
          </cell>
          <cell r="AC260"/>
          <cell r="AD260" t="str">
            <v>2019-00-00</v>
          </cell>
          <cell r="AE260">
            <v>2653</v>
          </cell>
          <cell r="AF260"/>
          <cell r="AG260"/>
          <cell r="AH260"/>
          <cell r="AI260">
            <v>2788</v>
          </cell>
          <cell r="AJ260"/>
          <cell r="AK260">
            <v>2788</v>
          </cell>
        </row>
        <row r="261">
          <cell r="D261" t="str">
            <v>캠퍼스플라자202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928</v>
          </cell>
          <cell r="Y261">
            <v>0.54861111111111105</v>
          </cell>
          <cell r="Z261">
            <v>928</v>
          </cell>
          <cell r="AA261">
            <v>0.4375</v>
          </cell>
          <cell r="AB261" t="str">
            <v>2019-00-00</v>
          </cell>
          <cell r="AC261"/>
          <cell r="AD261" t="str">
            <v>2019-00-00</v>
          </cell>
          <cell r="AE261">
            <v>3280</v>
          </cell>
          <cell r="AF261"/>
          <cell r="AG261"/>
          <cell r="AH261"/>
          <cell r="AI261">
            <v>3343</v>
          </cell>
          <cell r="AJ261"/>
          <cell r="AK261">
            <v>3343</v>
          </cell>
        </row>
        <row r="262">
          <cell r="D262" t="str">
            <v>캠퍼스플라자201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210.107.206.124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930</v>
          </cell>
          <cell r="Y262">
            <v>0.55555555555555558</v>
          </cell>
          <cell r="Z262">
            <v>930</v>
          </cell>
          <cell r="AA262">
            <v>0.58194444444444449</v>
          </cell>
          <cell r="AB262" t="str">
            <v>2019-00-00</v>
          </cell>
          <cell r="AC262" t="str">
            <v>4,</v>
          </cell>
          <cell r="AD262" t="str">
            <v>2019-00-00</v>
          </cell>
          <cell r="AE262">
            <v>3151</v>
          </cell>
          <cell r="AF262"/>
          <cell r="AG262"/>
          <cell r="AH262"/>
          <cell r="AI262">
            <v>3233</v>
          </cell>
          <cell r="AJ262"/>
          <cell r="AK262">
            <v>3233</v>
          </cell>
        </row>
        <row r="263">
          <cell r="D263" t="str">
            <v>캠퍼스플라자215</v>
          </cell>
          <cell r="E263" t="str">
            <v>국제교육센터(강사실)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210.107.206.120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930</v>
          </cell>
          <cell r="Y263">
            <v>0.5625</v>
          </cell>
          <cell r="Z263">
            <v>930</v>
          </cell>
          <cell r="AA263">
            <v>0.5</v>
          </cell>
          <cell r="AB263" t="str">
            <v>2019-00-00</v>
          </cell>
          <cell r="AC263"/>
          <cell r="AD263" t="str">
            <v>2019-00-00</v>
          </cell>
          <cell r="AE263">
            <v>3289</v>
          </cell>
          <cell r="AF263"/>
          <cell r="AG263"/>
          <cell r="AH263"/>
          <cell r="AI263">
            <v>3401</v>
          </cell>
          <cell r="AJ263"/>
          <cell r="AK263">
            <v>3401</v>
          </cell>
        </row>
        <row r="264">
          <cell r="D264" t="str">
            <v>캠퍼스플라자214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210.107.206.121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930</v>
          </cell>
          <cell r="Y264">
            <v>0.56944444444444442</v>
          </cell>
          <cell r="Z264">
            <v>930</v>
          </cell>
          <cell r="AA264">
            <v>0.54166666666666663</v>
          </cell>
          <cell r="AB264" t="str">
            <v>2021-00-00</v>
          </cell>
          <cell r="AC264"/>
          <cell r="AD264" t="str">
            <v>2021-00-00</v>
          </cell>
          <cell r="AE264">
            <v>2444</v>
          </cell>
          <cell r="AF264"/>
          <cell r="AG264"/>
          <cell r="AH264"/>
          <cell r="AI264">
            <v>2558</v>
          </cell>
          <cell r="AJ264"/>
          <cell r="AK264">
            <v>2558</v>
          </cell>
        </row>
        <row r="265">
          <cell r="D265" t="str">
            <v>캠퍼스플라자213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210.107.206.122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930</v>
          </cell>
          <cell r="Y265">
            <v>0.57638888888888895</v>
          </cell>
          <cell r="Z265">
            <v>930</v>
          </cell>
          <cell r="AA265">
            <v>0.54861111111111105</v>
          </cell>
          <cell r="AB265" t="str">
            <v>2019-00-00</v>
          </cell>
          <cell r="AC265"/>
          <cell r="AD265" t="str">
            <v>2019-00-00</v>
          </cell>
          <cell r="AE265">
            <v>2434</v>
          </cell>
          <cell r="AF265"/>
          <cell r="AG265"/>
          <cell r="AH265"/>
          <cell r="AI265">
            <v>2565</v>
          </cell>
          <cell r="AJ265"/>
          <cell r="AK265">
            <v>2565</v>
          </cell>
        </row>
        <row r="266">
          <cell r="D266" t="str">
            <v>캠퍼스플라자212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210.107.206.123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930</v>
          </cell>
          <cell r="Y266">
            <v>0.58333333333333337</v>
          </cell>
          <cell r="Z266">
            <v>930</v>
          </cell>
          <cell r="AA266">
            <v>0.55555555555555558</v>
          </cell>
          <cell r="AB266" t="str">
            <v>2019-00-00</v>
          </cell>
          <cell r="AC266"/>
          <cell r="AD266" t="str">
            <v>2019-00-00</v>
          </cell>
          <cell r="AE266">
            <v>3177</v>
          </cell>
          <cell r="AF266"/>
          <cell r="AG266"/>
          <cell r="AH266"/>
          <cell r="AI266">
            <v>3301</v>
          </cell>
          <cell r="AJ266"/>
          <cell r="AK266">
            <v>3301</v>
          </cell>
        </row>
        <row r="267">
          <cell r="D267" t="str">
            <v>캠퍼스플라자301</v>
          </cell>
          <cell r="E267" t="str">
            <v>창업지원팀</v>
          </cell>
          <cell r="F267" t="str">
            <v>VX421</v>
          </cell>
          <cell r="G267" t="str">
            <v>4,300 ANSI</v>
          </cell>
          <cell r="H267">
            <v>2017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22"</v>
          </cell>
          <cell r="M267" t="str">
            <v>LG</v>
          </cell>
          <cell r="N267" t="str">
            <v>I7-6700</v>
          </cell>
          <cell r="O267" t="str">
            <v>DDR4 16GB</v>
          </cell>
          <cell r="P267" t="str">
            <v>SSD 250GB + 1TB</v>
          </cell>
          <cell r="Q267" t="str">
            <v>자산번호 없음</v>
          </cell>
          <cell r="R267" t="str">
            <v>210.107.205.226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930</v>
          </cell>
          <cell r="Y267">
            <v>0.59027777777777779</v>
          </cell>
          <cell r="Z267">
            <v>930</v>
          </cell>
          <cell r="AA267">
            <v>0.5625</v>
          </cell>
          <cell r="AB267">
            <v>44566</v>
          </cell>
          <cell r="AC267"/>
          <cell r="AD267" t="str">
            <v>2019-00-00</v>
          </cell>
          <cell r="AE267">
            <v>615</v>
          </cell>
          <cell r="AF267"/>
          <cell r="AG267"/>
          <cell r="AH267"/>
          <cell r="AI267">
            <v>676</v>
          </cell>
          <cell r="AJ267"/>
          <cell r="AK267">
            <v>676</v>
          </cell>
        </row>
        <row r="268">
          <cell r="D268" t="str">
            <v>캠퍼스플라자401</v>
          </cell>
          <cell r="E268" t="str">
            <v>데이터사이언스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LG</v>
          </cell>
          <cell r="N268" t="str">
            <v>I7-6700</v>
          </cell>
          <cell r="O268" t="str">
            <v>DDR4 8GB</v>
          </cell>
          <cell r="P268" t="str">
            <v>SSD 120GB + 1TB</v>
          </cell>
          <cell r="Q268" t="str">
            <v>2017-1179-0001</v>
          </cell>
          <cell r="R268" t="str">
            <v>210.107.205.88</v>
          </cell>
          <cell r="S268" t="str">
            <v>없음</v>
          </cell>
          <cell r="T268" t="str">
            <v>INTER-M</v>
          </cell>
          <cell r="U268">
            <v>4</v>
          </cell>
          <cell r="V268" t="str">
            <v>e-ST</v>
          </cell>
          <cell r="W268" t="str">
            <v>구</v>
          </cell>
          <cell r="X268">
            <v>930</v>
          </cell>
          <cell r="Y268">
            <v>0.59722222222222221</v>
          </cell>
          <cell r="Z268">
            <v>930</v>
          </cell>
          <cell r="AA268">
            <v>0.39583333333333331</v>
          </cell>
          <cell r="AB268" t="str">
            <v>2019-00-00</v>
          </cell>
          <cell r="AC268"/>
          <cell r="AD268" t="str">
            <v>2019-00-00</v>
          </cell>
          <cell r="AE268">
            <v>752</v>
          </cell>
          <cell r="AF268"/>
          <cell r="AG268"/>
          <cell r="AH268"/>
          <cell r="AI268">
            <v>788</v>
          </cell>
          <cell r="AJ268"/>
          <cell r="AK268">
            <v>788</v>
          </cell>
        </row>
        <row r="269">
          <cell r="D269" t="str">
            <v>캠퍼스플라자505</v>
          </cell>
          <cell r="E269" t="str">
            <v>국제교육센터</v>
          </cell>
          <cell r="F269" t="str">
            <v>VX410</v>
          </cell>
          <cell r="G269" t="str">
            <v>4,300 ANSI</v>
          </cell>
          <cell r="H269">
            <v>2015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I7-1260</v>
          </cell>
          <cell r="O269" t="str">
            <v>DDR4 16G</v>
          </cell>
          <cell r="P269" t="str">
            <v>SSD 512GB</v>
          </cell>
          <cell r="Q269" t="str">
            <v>자산번호 없음</v>
          </cell>
          <cell r="R269" t="str">
            <v>210.107.206.67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930</v>
          </cell>
          <cell r="Y269">
            <v>0.60416666666666663</v>
          </cell>
          <cell r="Z269">
            <v>930</v>
          </cell>
          <cell r="AA269">
            <v>0.40277777777777773</v>
          </cell>
          <cell r="AB269" t="str">
            <v>2015-00-00</v>
          </cell>
          <cell r="AC269"/>
          <cell r="AD269" t="str">
            <v>2015-00-00</v>
          </cell>
          <cell r="AE269">
            <v>2424</v>
          </cell>
          <cell r="AF269"/>
          <cell r="AG269"/>
          <cell r="AH269"/>
          <cell r="AI269">
            <v>2503</v>
          </cell>
          <cell r="AJ269"/>
          <cell r="AK269">
            <v>2503</v>
          </cell>
        </row>
        <row r="270">
          <cell r="D270" t="str">
            <v>캠퍼스플라자605</v>
          </cell>
          <cell r="E270" t="str">
            <v>기업지원센터</v>
          </cell>
          <cell r="F270" t="str">
            <v>VX410</v>
          </cell>
          <cell r="G270" t="str">
            <v>4,300 ANSI</v>
          </cell>
          <cell r="H270">
            <v>2014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DB400S3A</v>
          </cell>
          <cell r="N270" t="str">
            <v>I5-4590</v>
          </cell>
          <cell r="O270" t="str">
            <v>DDR4 8GB</v>
          </cell>
          <cell r="P270" t="str">
            <v>SSD 250GB + 1TB</v>
          </cell>
          <cell r="Q270" t="str">
            <v>2016-2020-0020</v>
          </cell>
          <cell r="R270" t="str">
            <v>210.107.195.36</v>
          </cell>
          <cell r="S270" t="str">
            <v>없음</v>
          </cell>
          <cell r="T270" t="str">
            <v>INTER-M</v>
          </cell>
          <cell r="U270">
            <v>2</v>
          </cell>
          <cell r="V270" t="str">
            <v>자체</v>
          </cell>
          <cell r="W270" t="str">
            <v>없음</v>
          </cell>
          <cell r="X270">
            <v>930</v>
          </cell>
          <cell r="Y270">
            <v>0.5</v>
          </cell>
          <cell r="Z270">
            <v>930</v>
          </cell>
          <cell r="AA270">
            <v>0.40972222222222227</v>
          </cell>
          <cell r="AB270">
            <v>44284</v>
          </cell>
          <cell r="AC270"/>
          <cell r="AD270">
            <v>44284</v>
          </cell>
          <cell r="AE270">
            <v>834</v>
          </cell>
          <cell r="AF270"/>
          <cell r="AG270"/>
          <cell r="AH270"/>
          <cell r="AI270">
            <v>885</v>
          </cell>
          <cell r="AJ270"/>
          <cell r="AK270">
            <v>885</v>
          </cell>
        </row>
        <row r="271">
          <cell r="D271" t="str">
            <v>캠퍼스플라자609</v>
          </cell>
          <cell r="E271" t="str">
            <v>기업지원센터</v>
          </cell>
          <cell r="F271" t="str">
            <v>VX410</v>
          </cell>
          <cell r="G271" t="str">
            <v>4,300 ANSI</v>
          </cell>
          <cell r="H271">
            <v>2014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없음</v>
          </cell>
          <cell r="N271" t="str">
            <v>없음</v>
          </cell>
          <cell r="O271" t="str">
            <v>없음</v>
          </cell>
          <cell r="P271" t="str">
            <v>없음</v>
          </cell>
          <cell r="Q271" t="str">
            <v>없음</v>
          </cell>
          <cell r="R271" t="str">
            <v>210.107.205.38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930</v>
          </cell>
          <cell r="Y271">
            <v>0.54166666666666663</v>
          </cell>
          <cell r="Z271">
            <v>930</v>
          </cell>
          <cell r="AA271">
            <v>0.4236111111111111</v>
          </cell>
          <cell r="AB271" t="str">
            <v>2021-00-00</v>
          </cell>
          <cell r="AC271"/>
          <cell r="AD271">
            <v>44287</v>
          </cell>
          <cell r="AE271">
            <v>1844</v>
          </cell>
          <cell r="AF271"/>
          <cell r="AG271"/>
          <cell r="AH271"/>
          <cell r="AI271">
            <v>1844</v>
          </cell>
          <cell r="AJ271"/>
          <cell r="AK271">
            <v>1844</v>
          </cell>
        </row>
        <row r="272">
          <cell r="D272" t="str">
            <v>캠퍼스플라자612</v>
          </cell>
          <cell r="E272" t="str">
            <v>기업지원센터</v>
          </cell>
          <cell r="F272" t="str">
            <v>VX410</v>
          </cell>
          <cell r="G272" t="str">
            <v>4,300 ANSI</v>
          </cell>
          <cell r="H272">
            <v>2014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없음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930</v>
          </cell>
          <cell r="Y272">
            <v>0.54861111111111105</v>
          </cell>
          <cell r="Z272">
            <v>930</v>
          </cell>
          <cell r="AA272">
            <v>0.4375</v>
          </cell>
          <cell r="AB272">
            <v>44974</v>
          </cell>
          <cell r="AC272"/>
          <cell r="AD272">
            <v>44287</v>
          </cell>
          <cell r="AE272">
            <v>81</v>
          </cell>
          <cell r="AF272"/>
          <cell r="AG272"/>
          <cell r="AH272"/>
          <cell r="AI272">
            <v>0</v>
          </cell>
          <cell r="AJ272"/>
          <cell r="AK272">
            <v>0</v>
          </cell>
        </row>
        <row r="273">
          <cell r="D273" t="str">
            <v>캠퍼스플라자615</v>
          </cell>
          <cell r="E273" t="str">
            <v>기업지원센터</v>
          </cell>
          <cell r="F273" t="str">
            <v>VX421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DB400S3A</v>
          </cell>
          <cell r="N273" t="str">
            <v>I5-4590</v>
          </cell>
          <cell r="O273" t="str">
            <v>DDR4 8GB</v>
          </cell>
          <cell r="P273" t="str">
            <v>SSD 250GB + 1TB</v>
          </cell>
          <cell r="Q273" t="str">
            <v>자산번호 없음</v>
          </cell>
          <cell r="R273" t="str">
            <v>210.107.195.100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930</v>
          </cell>
          <cell r="Y273">
            <v>0.55555555555555558</v>
          </cell>
          <cell r="Z273">
            <v>930</v>
          </cell>
          <cell r="AA273">
            <v>0.57638888888888895</v>
          </cell>
          <cell r="AB273">
            <v>44974</v>
          </cell>
          <cell r="AC273"/>
          <cell r="AD273">
            <v>44287</v>
          </cell>
          <cell r="AE273">
            <v>1068</v>
          </cell>
          <cell r="AF273"/>
          <cell r="AG273"/>
          <cell r="AH273"/>
          <cell r="AI273">
            <v>1128</v>
          </cell>
          <cell r="AJ273"/>
          <cell r="AK273">
            <v>1128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0"/>
  <sheetViews>
    <sheetView tabSelected="1" view="pageBreakPreview" zoomScaleNormal="100" zoomScaleSheetLayoutView="100" workbookViewId="0">
      <selection activeCell="O281" sqref="O281"/>
    </sheetView>
  </sheetViews>
  <sheetFormatPr defaultColWidth="9" defaultRowHeight="16.5" x14ac:dyDescent="0.3"/>
  <cols>
    <col min="1" max="1" width="6.375" style="1" customWidth="1"/>
    <col min="2" max="2" width="12.25" style="41" customWidth="1"/>
    <col min="3" max="3" width="4.37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41" customWidth="1"/>
    <col min="10" max="10" width="4.875" style="47" customWidth="1"/>
    <col min="11" max="11" width="3.375" style="47" customWidth="1"/>
    <col min="12" max="12" width="16.375" style="47" customWidth="1"/>
    <col min="13" max="14" width="4.875" style="47" customWidth="1"/>
    <col min="15" max="15" width="13.25" style="41" customWidth="1"/>
    <col min="16" max="26" width="10.375" style="1" customWidth="1"/>
    <col min="27" max="16384" width="9" style="1"/>
  </cols>
  <sheetData>
    <row r="1" spans="1:15" ht="50.1" customHeight="1" x14ac:dyDescent="0.3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4"/>
    </row>
    <row r="2" spans="1:15" ht="15" customHeight="1" x14ac:dyDescent="0.3">
      <c r="A2" s="55" t="s">
        <v>1</v>
      </c>
      <c r="B2" s="55" t="s">
        <v>2</v>
      </c>
      <c r="C2" s="55"/>
      <c r="D2" s="55"/>
      <c r="E2" s="55"/>
      <c r="F2" s="55"/>
      <c r="G2" s="55"/>
      <c r="H2" s="55"/>
      <c r="I2" s="55"/>
      <c r="J2" s="56" t="s">
        <v>3</v>
      </c>
      <c r="K2" s="56"/>
      <c r="L2" s="56"/>
      <c r="M2" s="57" t="s">
        <v>4</v>
      </c>
      <c r="N2" s="58"/>
      <c r="O2" s="55" t="s">
        <v>5</v>
      </c>
    </row>
    <row r="3" spans="1:15" ht="15" customHeight="1" x14ac:dyDescent="0.3">
      <c r="A3" s="55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57" t="s">
        <v>14</v>
      </c>
      <c r="K3" s="57"/>
      <c r="L3" s="4" t="s">
        <v>15</v>
      </c>
      <c r="M3" s="57"/>
      <c r="N3" s="58"/>
      <c r="O3" s="59"/>
    </row>
    <row r="4" spans="1:15" ht="15" customHeight="1" x14ac:dyDescent="0.3">
      <c r="A4" s="60" t="s">
        <v>16</v>
      </c>
      <c r="B4" s="2" t="s">
        <v>16</v>
      </c>
      <c r="C4" s="2">
        <v>1</v>
      </c>
      <c r="D4" s="4" t="s">
        <v>17</v>
      </c>
      <c r="E4" s="5" t="str">
        <f>VLOOKUP(B43&amp;D43,'[1]점검현황(금월)'!$D$7:$AG$273,2,0)</f>
        <v>멀티미디어(ZOOM자동녹화)</v>
      </c>
      <c r="F4" s="6" t="str">
        <f>VLOOKUP(B4&amp;D4,'[1]점검현황(금월)'!$D$7:$AG$273,3,0)</f>
        <v>VGZ550</v>
      </c>
      <c r="G4" s="5" t="str">
        <f>VLOOKUP(B4&amp;D4,'[1]점검현황(금월)'!$D$2:$AG$273,19,0)</f>
        <v>e-ST</v>
      </c>
      <c r="H4" s="7" t="str">
        <f>VLOOKUP(B4&amp;D4,'[1]점검현황(금월)'!$D$2:$AG$273,25,0)</f>
        <v>2022-00-00</v>
      </c>
      <c r="I4" s="7" t="str">
        <f>VLOOKUP(B4&amp;D4,'[1]점검현황(금월)'!$D$7:$AG$273,27,0)</f>
        <v>2022-00-00</v>
      </c>
      <c r="J4" s="8">
        <v>919</v>
      </c>
      <c r="K4" s="9">
        <f>VLOOKUP(B4&amp;D4,'[1]점검현황(금월)'!$D$7:$AK$273,24,0)</f>
        <v>0.50347222222222221</v>
      </c>
      <c r="L4" s="10">
        <f>VLOOKUP(B4&amp;D4,'[1]점검현황(금월)'!$D$7:$AK$273,34,0)</f>
        <v>2750</v>
      </c>
      <c r="M4" s="11">
        <v>1002</v>
      </c>
      <c r="N4" s="12">
        <v>0.35416666666666669</v>
      </c>
      <c r="O4" s="13" t="s">
        <v>19</v>
      </c>
    </row>
    <row r="5" spans="1:15" ht="15" customHeight="1" x14ac:dyDescent="0.3">
      <c r="A5" s="60"/>
      <c r="B5" s="2" t="str">
        <f>B4</f>
        <v>다산관</v>
      </c>
      <c r="C5" s="2">
        <v>2</v>
      </c>
      <c r="D5" s="4" t="s">
        <v>20</v>
      </c>
      <c r="E5" s="5" t="str">
        <f>VLOOKUP(B5&amp;D5,'[1]점검현황(금월)'!$D$7:$AG$273,2,0)</f>
        <v>경영대 (ZOOM자동녹화)</v>
      </c>
      <c r="F5" s="6" t="str">
        <f>VLOOKUP(B5&amp;D5,'[1]점검현황(금월)'!$D$7:$AG$273,3,0)</f>
        <v>VGZ601</v>
      </c>
      <c r="G5" s="5" t="str">
        <f>VLOOKUP(B5&amp;D5,'[1]점검현황(금월)'!$D$2:$AG$273,19,0)</f>
        <v>e-ST</v>
      </c>
      <c r="H5" s="7">
        <f>VLOOKUP(B5&amp;D5,'[1]점검현황(금월)'!$D$2:$AG$273,25,0)</f>
        <v>44092</v>
      </c>
      <c r="I5" s="7">
        <f>VLOOKUP(B5&amp;D5,'[1]점검현황(금월)'!$D$7:$AG$273,27,0)</f>
        <v>44092</v>
      </c>
      <c r="J5" s="8">
        <v>902</v>
      </c>
      <c r="K5" s="9">
        <f>VLOOKUP(B5&amp;D5,'[1]점검현황(금월)'!$D$7:$AK$273,24,0)</f>
        <v>0.49513888888888885</v>
      </c>
      <c r="L5" s="10">
        <f>VLOOKUP(B5&amp;D5,'[1]점검현황(금월)'!$D$7:$AK$273,34,0)</f>
        <v>4082</v>
      </c>
      <c r="M5" s="11">
        <v>1002</v>
      </c>
      <c r="N5" s="12">
        <v>0.3611111111111111</v>
      </c>
      <c r="O5" s="13"/>
    </row>
    <row r="6" spans="1:15" ht="15" customHeight="1" x14ac:dyDescent="0.3">
      <c r="A6" s="60"/>
      <c r="B6" s="2" t="str">
        <f t="shared" ref="B6:B31" si="0">B5</f>
        <v>다산관</v>
      </c>
      <c r="C6" s="2">
        <v>3</v>
      </c>
      <c r="D6" s="4" t="s">
        <v>22</v>
      </c>
      <c r="E6" s="5" t="str">
        <f>VLOOKUP(B6&amp;D6,'[1]점검현황(금월)'!$D$7:$AG$273,2,0)</f>
        <v>경영대대학원</v>
      </c>
      <c r="F6" s="6" t="str">
        <f>VLOOKUP(B6&amp;D6,'[1]점검현황(금월)'!$D$7:$AG$273,3,0)</f>
        <v>VGZ550 / VGZ550</v>
      </c>
      <c r="G6" s="5" t="str">
        <f>VLOOKUP(B6&amp;D6,'[1]점검현황(금월)'!$D$2:$AG$273,19,0)</f>
        <v>e-ST</v>
      </c>
      <c r="H6" s="7" t="str">
        <f>VLOOKUP(B6&amp;D6,'[1]점검현황(금월)'!$D$2:$AG$273,25,0)</f>
        <v>2022-00-00 /2022-00-00</v>
      </c>
      <c r="I6" s="7" t="str">
        <f>VLOOKUP(B6&amp;D6,'[1]점검현황(금월)'!$D$7:$AG$273,27,0)</f>
        <v>2022-00-00 /2022-00-00</v>
      </c>
      <c r="J6" s="8">
        <v>902</v>
      </c>
      <c r="K6" s="9">
        <f>VLOOKUP(B6&amp;D6,'[1]점검현황(금월)'!$D$7:$AK$273,24,0)</f>
        <v>0.70833333333333337</v>
      </c>
      <c r="L6" s="10" t="str">
        <f>VLOOKUP(B6&amp;D6,'[1]점검현황(금월)'!$D$7:$AK$273,34,0)</f>
        <v>297/297</v>
      </c>
      <c r="M6" s="11">
        <v>1002</v>
      </c>
      <c r="N6" s="12">
        <v>0.36805555555555558</v>
      </c>
      <c r="O6" s="13"/>
    </row>
    <row r="7" spans="1:15" ht="15" customHeight="1" x14ac:dyDescent="0.3">
      <c r="A7" s="60"/>
      <c r="B7" s="2" t="str">
        <f t="shared" si="0"/>
        <v>다산관</v>
      </c>
      <c r="C7" s="2">
        <v>4</v>
      </c>
      <c r="D7" s="4" t="s">
        <v>23</v>
      </c>
      <c r="E7" s="5" t="str">
        <f>VLOOKUP(B7&amp;D7,'[1]점검현황(금월)'!$D$7:$AG$273,2,0)</f>
        <v>E-biz(ZOOM자동녹화)</v>
      </c>
      <c r="F7" s="6" t="str">
        <f>VLOOKUP(B7&amp;D7,'[1]점검현황(금월)'!$D$7:$AG$273,3,0)</f>
        <v>VMZ60</v>
      </c>
      <c r="G7" s="5" t="str">
        <f>VLOOKUP(B7&amp;D7,'[1]점검현황(금월)'!$D$2:$AG$273,19,0)</f>
        <v>e-ST</v>
      </c>
      <c r="H7" s="7">
        <f>VLOOKUP(B7&amp;D7,'[1]점검현황(금월)'!$D$2:$AG$273,25,0)</f>
        <v>43791</v>
      </c>
      <c r="I7" s="7">
        <f>VLOOKUP(B7&amp;D7,'[1]점검현황(금월)'!$D$7:$AG$273,27,0)</f>
        <v>43791</v>
      </c>
      <c r="J7" s="8">
        <v>902</v>
      </c>
      <c r="K7" s="9">
        <f>VLOOKUP(B7&amp;D7,'[1]점검현황(금월)'!$D$7:$AK$273,24,0)</f>
        <v>0.55555555555555558</v>
      </c>
      <c r="L7" s="10">
        <f>VLOOKUP(B7&amp;D7,'[1]점검현황(금월)'!$D$7:$AK$273,34,0)</f>
        <v>4776</v>
      </c>
      <c r="M7" s="11">
        <v>1002</v>
      </c>
      <c r="N7" s="12">
        <v>0.79166666666666663</v>
      </c>
      <c r="O7" s="13"/>
    </row>
    <row r="8" spans="1:15" ht="15" customHeight="1" x14ac:dyDescent="0.3">
      <c r="A8" s="60"/>
      <c r="B8" s="2" t="str">
        <f t="shared" si="0"/>
        <v>다산관</v>
      </c>
      <c r="C8" s="2">
        <v>5</v>
      </c>
      <c r="D8" s="4" t="s">
        <v>24</v>
      </c>
      <c r="E8" s="5" t="str">
        <f>VLOOKUP(B8&amp;D8,'[1]점검현황(금월)'!$D$7:$AG$273,2,0)</f>
        <v>멀티미디어(ZOOM자동녹화)</v>
      </c>
      <c r="F8" s="6" t="str">
        <f>VLOOKUP(B8&amp;D8,'[1]점검현황(금월)'!$D$7:$AG$273,3,0)</f>
        <v>VMZ501</v>
      </c>
      <c r="G8" s="5" t="str">
        <f>VLOOKUP(B8&amp;D8,'[1]점검현황(금월)'!$D$2:$AG$273,19,0)</f>
        <v>e-ST</v>
      </c>
      <c r="H8" s="7">
        <f>VLOOKUP(B8&amp;D8,'[1]점검현황(금월)'!$D$2:$AG$273,25,0)</f>
        <v>44561</v>
      </c>
      <c r="I8" s="7">
        <f>VLOOKUP(B8&amp;D8,'[1]점검현황(금월)'!$D$7:$AG$273,27,0)</f>
        <v>45533</v>
      </c>
      <c r="J8" s="8">
        <v>906</v>
      </c>
      <c r="K8" s="9">
        <f>VLOOKUP(B8&amp;D8,'[1]점검현황(금월)'!$D$7:$AK$273,24,0)</f>
        <v>0.79861111111111116</v>
      </c>
      <c r="L8" s="10">
        <f>VLOOKUP(B8&amp;D8,'[1]점검현황(금월)'!$D$7:$AK$273,34,0)</f>
        <v>1962</v>
      </c>
      <c r="M8" s="11">
        <v>1002</v>
      </c>
      <c r="N8" s="12">
        <v>0.79861111111111116</v>
      </c>
      <c r="O8" s="13" t="s">
        <v>25</v>
      </c>
    </row>
    <row r="9" spans="1:15" ht="15" customHeight="1" x14ac:dyDescent="0.3">
      <c r="A9" s="60"/>
      <c r="B9" s="2" t="s">
        <v>16</v>
      </c>
      <c r="C9" s="2">
        <v>6</v>
      </c>
      <c r="D9" s="4" t="s">
        <v>26</v>
      </c>
      <c r="E9" s="5" t="str">
        <f>VLOOKUP(B9&amp;D9,'[1]점검현황(금월)'!$D$7:$AG$273,2,0)</f>
        <v>대학원</v>
      </c>
      <c r="F9" s="6" t="str">
        <f>VLOOKUP(B9&amp;D9,'[1]점검현황(금월)'!$D$7:$AG$273,3,0)</f>
        <v>VX421</v>
      </c>
      <c r="G9" s="5" t="str">
        <f>VLOOKUP(B9&amp;D9,'[1]점검현황(금월)'!$D$2:$AG$273,19,0)</f>
        <v>e-ST</v>
      </c>
      <c r="H9" s="7">
        <f>VLOOKUP(B9&amp;D9,'[1]점검현황(금월)'!$D$2:$AG$273,25,0)</f>
        <v>43377</v>
      </c>
      <c r="I9" s="7">
        <f>VLOOKUP(B9&amp;D9,'[1]점검현황(금월)'!$D$7:$AG$273,27,0)</f>
        <v>43377</v>
      </c>
      <c r="J9" s="8">
        <v>910</v>
      </c>
      <c r="K9" s="9">
        <f>VLOOKUP(B9&amp;D9,'[1]점검현황(금월)'!$D$7:$AK$273,24,0)</f>
        <v>0.8125</v>
      </c>
      <c r="L9" s="10">
        <f>VLOOKUP(B9&amp;D9,'[1]점검현황(금월)'!$D$7:$AK$273,34,0)</f>
        <v>1327</v>
      </c>
      <c r="M9" s="11">
        <v>1002</v>
      </c>
      <c r="N9" s="12">
        <v>0.80555555555555602</v>
      </c>
      <c r="O9" s="13" t="s">
        <v>27</v>
      </c>
    </row>
    <row r="10" spans="1:15" ht="15" customHeight="1" x14ac:dyDescent="0.3">
      <c r="A10" s="60"/>
      <c r="B10" s="2" t="str">
        <f>B8</f>
        <v>다산관</v>
      </c>
      <c r="C10" s="2">
        <v>7</v>
      </c>
      <c r="D10" s="4" t="s">
        <v>28</v>
      </c>
      <c r="E10" s="5" t="str">
        <f>VLOOKUP(B10&amp;D10,'[1]점검현황(금월)'!$D$7:$AG$273,2,0)</f>
        <v>대학원</v>
      </c>
      <c r="F10" s="6" t="str">
        <f>VLOOKUP(B10&amp;D10,'[1]점검현황(금월)'!$D$7:$AG$273,3,0)</f>
        <v>VX421</v>
      </c>
      <c r="G10" s="5" t="str">
        <f>VLOOKUP(B10&amp;D10,'[1]점검현황(금월)'!$D$2:$AG$273,19,0)</f>
        <v>e-ST</v>
      </c>
      <c r="H10" s="7">
        <f>VLOOKUP(B10&amp;D10,'[1]점검현황(금월)'!$D$2:$AG$273,25,0)</f>
        <v>41705</v>
      </c>
      <c r="I10" s="7">
        <f>VLOOKUP(B10&amp;D10,'[1]점검현황(금월)'!$D$7:$AG$273,27,0)</f>
        <v>41705</v>
      </c>
      <c r="J10" s="8">
        <v>902</v>
      </c>
      <c r="K10" s="9">
        <f>VLOOKUP(B10&amp;D10,'[1]점검현황(금월)'!$D$7:$AK$273,24,0)</f>
        <v>0.35416666666666669</v>
      </c>
      <c r="L10" s="10">
        <f>VLOOKUP(B10&amp;D10,'[1]점검현황(금월)'!$D$7:$AK$273,34,0)</f>
        <v>1133</v>
      </c>
      <c r="M10" s="11">
        <v>1002</v>
      </c>
      <c r="N10" s="12">
        <v>0.35416666666666669</v>
      </c>
      <c r="O10" s="13"/>
    </row>
    <row r="11" spans="1:15" ht="15" customHeight="1" x14ac:dyDescent="0.3">
      <c r="A11" s="60"/>
      <c r="B11" s="2" t="str">
        <f t="shared" si="0"/>
        <v>다산관</v>
      </c>
      <c r="C11" s="2">
        <v>8</v>
      </c>
      <c r="D11" s="4" t="s">
        <v>29</v>
      </c>
      <c r="E11" s="5" t="str">
        <f>VLOOKUP(B11&amp;D11,'[1]점검현황(금월)'!$D$7:$AG$273,2,0)</f>
        <v>경영대 대강당</v>
      </c>
      <c r="F11" s="6" t="str">
        <f>VLOOKUP(B11&amp;D11,'[1]점검현황(금월)'!$D$7:$AG$273,3,0)</f>
        <v>LED</v>
      </c>
      <c r="G11" s="5" t="str">
        <f>VLOOKUP(B11&amp;D11,'[1]점검현황(금월)'!$D$2:$AG$273,19,0)</f>
        <v>e-ST</v>
      </c>
      <c r="H11" s="7">
        <f>VLOOKUP(B11&amp;D11,'[1]점검현황(금월)'!$D$2:$AG$273,25,0)</f>
        <v>45238</v>
      </c>
      <c r="I11" s="7">
        <f>VLOOKUP(B11&amp;D11,'[1]점검현황(금월)'!$D$7:$AG$273,27,0)</f>
        <v>42801</v>
      </c>
      <c r="J11" s="8">
        <v>923</v>
      </c>
      <c r="K11" s="9">
        <f>VLOOKUP(B11&amp;D11,'[1]점검현황(금월)'!$D$7:$AK$273,24,0)</f>
        <v>0.71527777777777779</v>
      </c>
      <c r="L11" s="10" t="str">
        <f>VLOOKUP(B11&amp;D11,'[1]점검현황(금월)'!$D$7:$AK$273,34,0)</f>
        <v>X</v>
      </c>
      <c r="M11" s="11">
        <v>1002</v>
      </c>
      <c r="N11" s="12">
        <v>0.3611111111111111</v>
      </c>
      <c r="O11" s="13" t="s">
        <v>30</v>
      </c>
    </row>
    <row r="12" spans="1:15" ht="15" customHeight="1" x14ac:dyDescent="0.3">
      <c r="A12" s="60"/>
      <c r="B12" s="2" t="str">
        <f t="shared" si="0"/>
        <v>다산관</v>
      </c>
      <c r="C12" s="2">
        <v>9</v>
      </c>
      <c r="D12" s="4">
        <v>105</v>
      </c>
      <c r="E12" s="5" t="str">
        <f>VLOOKUP(B12&amp;D12,'[1]점검현황(금월)'!$D$7:$AG$273,2,0)</f>
        <v>멀티미디어(ZOOM자동녹화)</v>
      </c>
      <c r="F12" s="6" t="str">
        <f>VLOOKUP(B12&amp;D12,'[1]점검현황(금월)'!$D$7:$AG$273,3,0)</f>
        <v>VMZ60</v>
      </c>
      <c r="G12" s="5" t="str">
        <f>VLOOKUP(B12&amp;D12,'[1]점검현황(금월)'!$D$2:$AG$273,19,0)</f>
        <v>e-ST</v>
      </c>
      <c r="H12" s="7" t="str">
        <f>VLOOKUP(B12&amp;D12,'[1]점검현황(금월)'!$D$2:$AG$273,25,0)</f>
        <v>2024-03-00</v>
      </c>
      <c r="I12" s="7" t="str">
        <f>VLOOKUP(B12&amp;D12,'[1]점검현황(금월)'!$D$7:$AG$273,27,0)</f>
        <v>2024-03-00</v>
      </c>
      <c r="J12" s="8">
        <v>911</v>
      </c>
      <c r="K12" s="9">
        <f>VLOOKUP(B12&amp;D12,'[1]점검현황(금월)'!$D$7:$AK$273,24,0)</f>
        <v>0.36805555555555558</v>
      </c>
      <c r="L12" s="10">
        <f>VLOOKUP(B12&amp;D12,'[1]점검현황(금월)'!$D$7:$AK$273,34,0)</f>
        <v>1097</v>
      </c>
      <c r="M12" s="11">
        <v>1002</v>
      </c>
      <c r="N12" s="12">
        <v>0.36805555555555558</v>
      </c>
      <c r="O12" s="13" t="s">
        <v>31</v>
      </c>
    </row>
    <row r="13" spans="1:15" ht="15" customHeight="1" x14ac:dyDescent="0.3">
      <c r="A13" s="60"/>
      <c r="B13" s="2" t="str">
        <f t="shared" si="0"/>
        <v>다산관</v>
      </c>
      <c r="C13" s="2">
        <v>10</v>
      </c>
      <c r="D13" s="4">
        <v>106</v>
      </c>
      <c r="E13" s="5" t="str">
        <f>VLOOKUP(B13&amp;D13,'[1]점검현황(금월)'!$D$7:$AG$273,2,0)</f>
        <v>불어불문(ZOOM자동녹화)</v>
      </c>
      <c r="F13" s="6" t="str">
        <f>VLOOKUP(B13&amp;D13,'[1]점검현황(금월)'!$D$7:$AG$273,3,0)</f>
        <v>VW540</v>
      </c>
      <c r="G13" s="5" t="str">
        <f>VLOOKUP(B13&amp;D13,'[1]점검현황(금월)'!$D$2:$AG$273,19,0)</f>
        <v>e-ST</v>
      </c>
      <c r="H13" s="7">
        <f>VLOOKUP(B13&amp;D13,'[1]점검현황(금월)'!$D$2:$AG$273,25,0)</f>
        <v>45415</v>
      </c>
      <c r="I13" s="7">
        <f>VLOOKUP(B13&amp;D13,'[1]점검현황(금월)'!$D$7:$AG$273,27,0)</f>
        <v>44018</v>
      </c>
      <c r="J13" s="8">
        <v>904</v>
      </c>
      <c r="K13" s="9">
        <f>VLOOKUP(B13&amp;D13,'[1]점검현황(금월)'!$D$7:$AK$273,24,0)</f>
        <v>0.79166666666666663</v>
      </c>
      <c r="L13" s="10">
        <f>VLOOKUP(B13&amp;D13,'[1]점검현황(금월)'!$D$7:$AK$273,34,0)</f>
        <v>264</v>
      </c>
      <c r="M13" s="11">
        <v>1002</v>
      </c>
      <c r="N13" s="12">
        <v>0.79166666666666663</v>
      </c>
      <c r="O13" s="13" t="s">
        <v>32</v>
      </c>
    </row>
    <row r="14" spans="1:15" ht="15" customHeight="1" x14ac:dyDescent="0.3">
      <c r="A14" s="60"/>
      <c r="B14" s="2" t="str">
        <f t="shared" si="0"/>
        <v>다산관</v>
      </c>
      <c r="C14" s="2">
        <v>11</v>
      </c>
      <c r="D14" s="4">
        <v>107</v>
      </c>
      <c r="E14" s="5" t="str">
        <f>VLOOKUP(B14&amp;D14,'[1]점검현황(금월)'!$D$7:$AG$273,2,0)</f>
        <v>국어국문(ZOOM자동녹화)</v>
      </c>
      <c r="F14" s="6" t="str">
        <f>VLOOKUP(B14&amp;D14,'[1]점검현황(금월)'!$D$7:$AG$273,3,0)</f>
        <v>VW540</v>
      </c>
      <c r="G14" s="5" t="str">
        <f>VLOOKUP(B14&amp;D14,'[1]점검현황(금월)'!$D$2:$AG$273,19,0)</f>
        <v>e-ST</v>
      </c>
      <c r="H14" s="7">
        <f>VLOOKUP(B14&amp;D14,'[1]점검현황(금월)'!$D$2:$AG$273,25,0)</f>
        <v>45415</v>
      </c>
      <c r="I14" s="7">
        <f>VLOOKUP(B14&amp;D14,'[1]점검현황(금월)'!$D$7:$AG$273,27,0)</f>
        <v>44019</v>
      </c>
      <c r="J14" s="8">
        <v>903</v>
      </c>
      <c r="K14" s="9">
        <f>VLOOKUP(B14&amp;D14,'[1]점검현황(금월)'!$D$7:$AK$273,24,0)</f>
        <v>0.79861111111111116</v>
      </c>
      <c r="L14" s="10">
        <f>VLOOKUP(B14&amp;D14,'[1]점검현황(금월)'!$D$7:$AK$273,34,0)</f>
        <v>527</v>
      </c>
      <c r="M14" s="11">
        <v>1004</v>
      </c>
      <c r="N14" s="12">
        <v>0.79861111111111116</v>
      </c>
      <c r="O14" s="13"/>
    </row>
    <row r="15" spans="1:15" ht="15" customHeight="1" x14ac:dyDescent="0.3">
      <c r="A15" s="60"/>
      <c r="B15" s="2" t="str">
        <f t="shared" si="0"/>
        <v>다산관</v>
      </c>
      <c r="C15" s="2">
        <v>12</v>
      </c>
      <c r="D15" s="4">
        <v>108</v>
      </c>
      <c r="E15" s="5" t="str">
        <f>VLOOKUP(B15&amp;D15,'[1]점검현황(금월)'!$D$7:$AG$273,2,0)</f>
        <v>사학과(ZOOM자동녹화)</v>
      </c>
      <c r="F15" s="6" t="str">
        <f>VLOOKUP(B15&amp;D15,'[1]점검현황(금월)'!$D$7:$AG$273,3,0)</f>
        <v>VW540</v>
      </c>
      <c r="G15" s="5" t="str">
        <f>VLOOKUP(B15&amp;D15,'[1]점검현황(금월)'!$D$2:$AG$273,19,0)</f>
        <v>e-ST</v>
      </c>
      <c r="H15" s="7">
        <f>VLOOKUP(B15&amp;D15,'[1]점검현황(금월)'!$D$2:$AG$273,25,0)</f>
        <v>45415</v>
      </c>
      <c r="I15" s="7">
        <f>VLOOKUP(B15&amp;D15,'[1]점검현황(금월)'!$D$7:$AG$273,27,0)</f>
        <v>44057</v>
      </c>
      <c r="J15" s="8">
        <v>903</v>
      </c>
      <c r="K15" s="9">
        <f>VLOOKUP(B15&amp;D15,'[1]점검현황(금월)'!$D$7:$AK$273,24,0)</f>
        <v>0.80555555555555602</v>
      </c>
      <c r="L15" s="10">
        <f>VLOOKUP(B15&amp;D15,'[1]점검현황(금월)'!$D$7:$AK$273,34,0)</f>
        <v>440</v>
      </c>
      <c r="M15" s="11">
        <v>1004</v>
      </c>
      <c r="N15" s="12">
        <v>0.80555555555555602</v>
      </c>
      <c r="O15" s="13"/>
    </row>
    <row r="16" spans="1:15" ht="15" customHeight="1" x14ac:dyDescent="0.3">
      <c r="A16" s="60"/>
      <c r="B16" s="2" t="str">
        <f t="shared" si="0"/>
        <v>다산관</v>
      </c>
      <c r="C16" s="2">
        <v>13</v>
      </c>
      <c r="D16" s="4">
        <v>109</v>
      </c>
      <c r="E16" s="5" t="str">
        <f>VLOOKUP(B16&amp;D16,'[1]점검현황(금월)'!$D$7:$AG$273,2,0)</f>
        <v>멀티미디어(ZOOM자동녹화)</v>
      </c>
      <c r="F16" s="6" t="str">
        <f>VLOOKUP(B16&amp;D16,'[1]점검현황(금월)'!$D$7:$AG$273,3,0)</f>
        <v>VX600</v>
      </c>
      <c r="G16" s="5" t="str">
        <f>VLOOKUP(B16&amp;D16,'[1]점검현황(금월)'!$D$2:$AG$273,19,0)</f>
        <v>e-ST</v>
      </c>
      <c r="H16" s="7">
        <f>VLOOKUP(B16&amp;D16,'[1]점검현황(금월)'!$D$2:$AG$273,25,0)</f>
        <v>45107</v>
      </c>
      <c r="I16" s="7">
        <f>VLOOKUP(B16&amp;D16,'[1]점검현황(금월)'!$D$7:$AG$273,27,0)</f>
        <v>45247</v>
      </c>
      <c r="J16" s="8">
        <v>903</v>
      </c>
      <c r="K16" s="9">
        <f>VLOOKUP(B16&amp;D16,'[1]점검현황(금월)'!$D$7:$AK$273,24,0)</f>
        <v>0.8125</v>
      </c>
      <c r="L16" s="10">
        <f>VLOOKUP(B16&amp;D16,'[1]점검현황(금월)'!$D$7:$AK$273,34,0)</f>
        <v>1120</v>
      </c>
      <c r="M16" s="11">
        <v>1004</v>
      </c>
      <c r="N16" s="12">
        <v>0.35416666666666669</v>
      </c>
      <c r="O16" s="13"/>
    </row>
    <row r="17" spans="1:16" ht="15" customHeight="1" x14ac:dyDescent="0.3">
      <c r="A17" s="60"/>
      <c r="B17" s="2" t="str">
        <f t="shared" si="0"/>
        <v>다산관</v>
      </c>
      <c r="C17" s="2">
        <v>14</v>
      </c>
      <c r="D17" s="4">
        <v>110</v>
      </c>
      <c r="E17" s="5" t="str">
        <f>VLOOKUP(B17&amp;D17,'[1]점검현황(금월)'!$D$7:$AG$273,2,0)</f>
        <v>대학원(ZOOM자동녹화)</v>
      </c>
      <c r="F17" s="6" t="str">
        <f>VLOOKUP(B17&amp;D17,'[1]점검현황(금월)'!$D$7:$AG$273,3,0)</f>
        <v>VGZ601</v>
      </c>
      <c r="G17" s="5" t="str">
        <f>VLOOKUP(B17&amp;D17,'[1]점검현황(금월)'!$D$2:$AG$273,19,0)</f>
        <v>e-ST</v>
      </c>
      <c r="H17" s="7">
        <f>VLOOKUP(B17&amp;D17,'[1]점검현황(금월)'!$D$2:$AG$273,25,0)</f>
        <v>44137</v>
      </c>
      <c r="I17" s="7">
        <f>VLOOKUP(B17&amp;D17,'[1]점검현황(금월)'!$D$7:$AG$273,27,0)</f>
        <v>44137</v>
      </c>
      <c r="J17" s="8">
        <v>913</v>
      </c>
      <c r="K17" s="9">
        <f>VLOOKUP(B17&amp;D17,'[1]점검현황(금월)'!$D$7:$AK$273,24,0)</f>
        <v>0.3611111111111111</v>
      </c>
      <c r="L17" s="10">
        <f>VLOOKUP(B17&amp;D17,'[1]점검현황(금월)'!$D$7:$AK$273,34,0)</f>
        <v>2027</v>
      </c>
      <c r="M17" s="11">
        <v>1004</v>
      </c>
      <c r="N17" s="12">
        <v>0.3611111111111111</v>
      </c>
      <c r="O17" s="13" t="s">
        <v>33</v>
      </c>
    </row>
    <row r="18" spans="1:16" ht="15" customHeight="1" x14ac:dyDescent="0.3">
      <c r="A18" s="60"/>
      <c r="B18" s="2" t="str">
        <f t="shared" si="0"/>
        <v>다산관</v>
      </c>
      <c r="C18" s="2">
        <v>15</v>
      </c>
      <c r="D18" s="4">
        <v>111</v>
      </c>
      <c r="E18" s="5" t="str">
        <f>VLOOKUP(B18&amp;D18,'[1]점검현황(금월)'!$D$7:$AG$273,2,0)</f>
        <v>경영대 (ZOOM자동녹화)</v>
      </c>
      <c r="F18" s="6" t="str">
        <f>VLOOKUP(B18&amp;D18,'[1]점검현황(금월)'!$D$7:$AG$273,3,0)</f>
        <v>VMZ60</v>
      </c>
      <c r="G18" s="5" t="str">
        <f>VLOOKUP(B18&amp;D18,'[1]점검현황(금월)'!$D$2:$AG$273,19,0)</f>
        <v>e-ST</v>
      </c>
      <c r="H18" s="7">
        <f>VLOOKUP(B18&amp;D18,'[1]점검현황(금월)'!$D$2:$AG$273,25,0)</f>
        <v>43791</v>
      </c>
      <c r="I18" s="7">
        <f>VLOOKUP(B18&amp;D18,'[1]점검현황(금월)'!$D$7:$AG$273,27,0)</f>
        <v>43791</v>
      </c>
      <c r="J18" s="8">
        <v>920</v>
      </c>
      <c r="K18" s="9">
        <f>VLOOKUP(B18&amp;D18,'[1]점검현황(금월)'!$D$7:$AK$273,24,0)</f>
        <v>0.79305555555555562</v>
      </c>
      <c r="L18" s="10">
        <f>VLOOKUP(B18&amp;D18,'[1]점검현황(금월)'!$D$7:$AK$273,34,0)</f>
        <v>5294</v>
      </c>
      <c r="M18" s="11">
        <v>1004</v>
      </c>
      <c r="N18" s="12">
        <v>0.36805555555555558</v>
      </c>
      <c r="O18" s="13" t="s">
        <v>34</v>
      </c>
    </row>
    <row r="19" spans="1:16" ht="15" customHeight="1" x14ac:dyDescent="0.3">
      <c r="A19" s="60"/>
      <c r="B19" s="2" t="str">
        <f t="shared" si="0"/>
        <v>다산관</v>
      </c>
      <c r="C19" s="2">
        <v>16</v>
      </c>
      <c r="D19" s="4">
        <v>115</v>
      </c>
      <c r="E19" s="5" t="str">
        <f>VLOOKUP(B19&amp;D19,'[1]점검현황(금월)'!$D$7:$AG$273,2,0)</f>
        <v>인문대 (ZOOM자동녹화)</v>
      </c>
      <c r="F19" s="6" t="str">
        <f>VLOOKUP(B19&amp;D19,'[1]점검현황(금월)'!$D$7:$AG$273,3,0)</f>
        <v>VW540</v>
      </c>
      <c r="G19" s="5" t="str">
        <f>VLOOKUP(B19&amp;D19,'[1]점검현황(금월)'!$D$2:$AG$273,19,0)</f>
        <v>e-ST</v>
      </c>
      <c r="H19" s="7">
        <f>VLOOKUP(B19&amp;D19,'[1]점검현황(금월)'!$D$2:$AG$273,25,0)</f>
        <v>45415</v>
      </c>
      <c r="I19" s="7">
        <f>VLOOKUP(B19&amp;D19,'[1]점검현황(금월)'!$D$7:$AG$273,27,0)</f>
        <v>45209</v>
      </c>
      <c r="J19" s="8">
        <v>903</v>
      </c>
      <c r="K19" s="9">
        <f>VLOOKUP(B19&amp;D19,'[1]점검현황(금월)'!$D$7:$AK$273,24,0)</f>
        <v>0.73749999999999993</v>
      </c>
      <c r="L19" s="10">
        <f>VLOOKUP(B19&amp;D19,'[1]점검현황(금월)'!$D$7:$AK$273,34,0)</f>
        <v>238</v>
      </c>
      <c r="M19" s="11">
        <v>1004</v>
      </c>
      <c r="N19" s="12">
        <v>0.79166666666666663</v>
      </c>
      <c r="O19" s="13"/>
    </row>
    <row r="20" spans="1:16" ht="15" customHeight="1" x14ac:dyDescent="0.3">
      <c r="A20" s="60"/>
      <c r="B20" s="2" t="str">
        <f t="shared" si="0"/>
        <v>다산관</v>
      </c>
      <c r="C20" s="2">
        <v>17</v>
      </c>
      <c r="D20" s="4" t="s">
        <v>35</v>
      </c>
      <c r="E20" s="5" t="str">
        <f>VLOOKUP(B20&amp;D20,'[1]점검현황(금월)'!$D$7:$AG$273,2,0)</f>
        <v>인문대 (PC실)(ZOOM자동녹화)</v>
      </c>
      <c r="F20" s="6" t="str">
        <f>VLOOKUP(B20&amp;D20,'[1]점검현황(금월)'!$D$7:$AG$273,3,0)</f>
        <v>VW540 / VW540</v>
      </c>
      <c r="G20" s="5" t="str">
        <f>VLOOKUP(B20&amp;D20,'[1]점검현황(금월)'!$D$2:$AG$273,19,0)</f>
        <v>e-ST</v>
      </c>
      <c r="H20" s="7" t="str">
        <f>VLOOKUP(B20&amp;D20,'[1]점검현황(금월)'!$D$2:$AG$273,25,0)</f>
        <v>2023-12-13 / 2023-12-13</v>
      </c>
      <c r="I20" s="7" t="str">
        <f>VLOOKUP(B20&amp;D20,'[1]점검현황(금월)'!$D$7:$AG$273,27,0)</f>
        <v>2020-02-00 / 2020-02-00</v>
      </c>
      <c r="J20" s="8">
        <v>903</v>
      </c>
      <c r="K20" s="9">
        <f>VLOOKUP(B20&amp;D20,'[1]점검현황(금월)'!$D$7:$AK$273,24,0)</f>
        <v>0.79861111111111116</v>
      </c>
      <c r="L20" s="10" t="str">
        <f>VLOOKUP(B20&amp;D20,'[1]점검현황(금월)'!$D$7:$AK$273,34,0)</f>
        <v>1003/1005</v>
      </c>
      <c r="M20" s="11">
        <v>1004</v>
      </c>
      <c r="N20" s="12">
        <v>0.79861111111111116</v>
      </c>
      <c r="O20" s="13"/>
    </row>
    <row r="21" spans="1:16" ht="15" customHeight="1" x14ac:dyDescent="0.3">
      <c r="A21" s="60"/>
      <c r="B21" s="2" t="str">
        <f t="shared" si="0"/>
        <v>다산관</v>
      </c>
      <c r="C21" s="2">
        <v>18</v>
      </c>
      <c r="D21" s="4" t="s">
        <v>36</v>
      </c>
      <c r="E21" s="5" t="str">
        <f>VLOOKUP(B21&amp;D21,'[1]점검현황(금월)'!$D$7:$AG$273,2,0)</f>
        <v>인문대 (ZOOM자동녹화)</v>
      </c>
      <c r="F21" s="6" t="str">
        <f>VLOOKUP(B21&amp;D21,'[1]점검현황(금월)'!$D$7:$AG$273,3,0)</f>
        <v>VW540</v>
      </c>
      <c r="G21" s="5" t="str">
        <f>VLOOKUP(B21&amp;D21,'[1]점검현황(금월)'!$D$2:$AG$273,19,0)</f>
        <v>e-ST</v>
      </c>
      <c r="H21" s="7">
        <f>VLOOKUP(B21&amp;D21,'[1]점검현황(금월)'!$D$2:$AG$273,25,0)</f>
        <v>45272</v>
      </c>
      <c r="I21" s="7">
        <f>VLOOKUP(B21&amp;D21,'[1]점검현황(금월)'!$D$7:$AG$273,27,0)</f>
        <v>45350</v>
      </c>
      <c r="J21" s="8">
        <v>903</v>
      </c>
      <c r="K21" s="9">
        <f>VLOOKUP(B21&amp;D21,'[1]점검현황(금월)'!$D$7:$AK$273,24,0)</f>
        <v>0.79305555555555562</v>
      </c>
      <c r="L21" s="10">
        <f>VLOOKUP(B21&amp;D21,'[1]점검현황(금월)'!$D$7:$AK$273,34,0)</f>
        <v>963</v>
      </c>
      <c r="M21" s="11">
        <v>1004</v>
      </c>
      <c r="N21" s="12">
        <v>0.80555555555555602</v>
      </c>
      <c r="O21" s="13"/>
    </row>
    <row r="22" spans="1:16" ht="15" customHeight="1" x14ac:dyDescent="0.3">
      <c r="A22" s="60"/>
      <c r="B22" s="2" t="s">
        <v>16</v>
      </c>
      <c r="C22" s="2">
        <v>19</v>
      </c>
      <c r="D22" s="4">
        <v>307</v>
      </c>
      <c r="E22" s="5" t="str">
        <f>VLOOKUP(B22&amp;D22,'[1]점검현황(금월)'!$D$7:$AG$273,2,0)</f>
        <v>경영대(PC실)(ZOOM자동녹화)</v>
      </c>
      <c r="F22" s="6" t="str">
        <f>VLOOKUP(B22&amp;D22,'[1]점검현황(금월)'!$D$7:$AG$273,3,0)</f>
        <v>VGZ650</v>
      </c>
      <c r="G22" s="5" t="str">
        <f>VLOOKUP(B22&amp;D22,'[1]점검현황(금월)'!$D$2:$AG$273,19,0)</f>
        <v>e-ST</v>
      </c>
      <c r="H22" s="7">
        <f>VLOOKUP(B22&amp;D22,'[1]점검현황(금월)'!$D$2:$AG$273,25,0)</f>
        <v>44806</v>
      </c>
      <c r="I22" s="7">
        <f>VLOOKUP(B22&amp;D22,'[1]점검현황(금월)'!$D$7:$AG$273,27,0)</f>
        <v>43785</v>
      </c>
      <c r="J22" s="8">
        <v>904</v>
      </c>
      <c r="K22" s="9">
        <f>VLOOKUP(B22&amp;D22,'[1]점검현황(금월)'!$D$7:$AK$273,24,0)</f>
        <v>0.8125</v>
      </c>
      <c r="L22" s="10">
        <f>VLOOKUP(B22&amp;D22,'[1]점검현황(금월)'!$D$7:$AK$273,34,0)</f>
        <v>102</v>
      </c>
      <c r="M22" s="11">
        <v>1004</v>
      </c>
      <c r="N22" s="12">
        <v>0.8125</v>
      </c>
      <c r="O22" s="13" t="s">
        <v>37</v>
      </c>
    </row>
    <row r="23" spans="1:16" ht="15" customHeight="1" x14ac:dyDescent="0.3">
      <c r="A23" s="60"/>
      <c r="B23" s="2" t="str">
        <f>B21</f>
        <v>다산관</v>
      </c>
      <c r="C23" s="2">
        <v>20</v>
      </c>
      <c r="D23" s="4">
        <v>308</v>
      </c>
      <c r="E23" s="5" t="str">
        <f>VLOOKUP(B23&amp;D23,'[1]점검현황(금월)'!$D$7:$AG$273,2,0)</f>
        <v>경영대(PC실) (ZOOM자동녹화)</v>
      </c>
      <c r="F23" s="6" t="str">
        <f>VLOOKUP(B23&amp;D23,'[1]점검현황(금월)'!$D$7:$AG$273,3,0)</f>
        <v>VMZ60</v>
      </c>
      <c r="G23" s="5" t="str">
        <f>VLOOKUP(B23&amp;D23,'[1]점검현황(금월)'!$D$2:$AG$273,19,0)</f>
        <v>e-ST</v>
      </c>
      <c r="H23" s="7" t="str">
        <f>VLOOKUP(B23&amp;D23,'[1]점검현황(금월)'!$D$2:$AG$273,25,0)</f>
        <v>2019-08-00</v>
      </c>
      <c r="I23" s="7" t="str">
        <f>VLOOKUP(B23&amp;D23,'[1]점검현황(금월)'!$D$7:$AG$273,27,0)</f>
        <v>2019-08-00</v>
      </c>
      <c r="J23" s="8">
        <v>903</v>
      </c>
      <c r="K23" s="9">
        <f>VLOOKUP(B23&amp;D23,'[1]점검현황(금월)'!$D$7:$AK$273,24,0)</f>
        <v>0.35416666666666669</v>
      </c>
      <c r="L23" s="10">
        <f>VLOOKUP(B23&amp;D23,'[1]점검현황(금월)'!$D$7:$AK$273,34,0)</f>
        <v>4500</v>
      </c>
      <c r="M23" s="11">
        <v>1004</v>
      </c>
      <c r="N23" s="12">
        <v>0.35416666666666669</v>
      </c>
      <c r="O23" s="13"/>
    </row>
    <row r="24" spans="1:16" ht="15" customHeight="1" x14ac:dyDescent="0.3">
      <c r="A24" s="60"/>
      <c r="B24" s="2" t="str">
        <f t="shared" si="0"/>
        <v>다산관</v>
      </c>
      <c r="C24" s="2">
        <v>21</v>
      </c>
      <c r="D24" s="4">
        <v>309</v>
      </c>
      <c r="E24" s="5" t="str">
        <f>VLOOKUP(B24&amp;D24,'[1]점검현황(금월)'!$D$7:$AG$273,2,0)</f>
        <v>경영대학원(everlec,ZOOM자동녹화)</v>
      </c>
      <c r="F24" s="6" t="str">
        <f>VLOOKUP(B24&amp;D24,'[1]점검현황(금월)'!$D$7:$AG$273,3,0)</f>
        <v>VGZ550</v>
      </c>
      <c r="G24" s="5" t="str">
        <f>VLOOKUP(B24&amp;D24,'[1]점검현황(금월)'!$D$2:$AG$273,19,0)</f>
        <v>e-ST</v>
      </c>
      <c r="H24" s="7">
        <f>VLOOKUP(B24&amp;D24,'[1]점검현황(금월)'!$D$2:$AG$273,25,0)</f>
        <v>44613</v>
      </c>
      <c r="I24" s="7">
        <f>VLOOKUP(B24&amp;D24,'[1]점검현황(금월)'!$D$7:$AG$273,27,0)</f>
        <v>43874</v>
      </c>
      <c r="J24" s="8">
        <v>904</v>
      </c>
      <c r="K24" s="9">
        <f>VLOOKUP(B24&amp;D24,'[1]점검현황(금월)'!$D$7:$AK$273,24,0)</f>
        <v>0.3611111111111111</v>
      </c>
      <c r="L24" s="10">
        <f>VLOOKUP(B24&amp;D24,'[1]점검현황(금월)'!$D$7:$AK$273,34,0)</f>
        <v>2163</v>
      </c>
      <c r="M24" s="11">
        <v>1005</v>
      </c>
      <c r="N24" s="12">
        <v>0.3611111111111111</v>
      </c>
      <c r="O24" s="13"/>
    </row>
    <row r="25" spans="1:16" ht="15" customHeight="1" x14ac:dyDescent="0.3">
      <c r="A25" s="60"/>
      <c r="B25" s="2" t="str">
        <f t="shared" si="0"/>
        <v>다산관</v>
      </c>
      <c r="C25" s="2">
        <v>22</v>
      </c>
      <c r="D25" s="4">
        <v>310</v>
      </c>
      <c r="E25" s="5" t="str">
        <f>VLOOKUP(B25&amp;D25,'[1]점검현황(금월)'!$D$7:$AG$273,2,0)</f>
        <v>경영대(ZOOM자동녹화)</v>
      </c>
      <c r="F25" s="6" t="str">
        <f>VLOOKUP(B25&amp;D25,'[1]점검현황(금월)'!$D$7:$AG$273,3,0)</f>
        <v>VGZ601/ VGZ601</v>
      </c>
      <c r="G25" s="5" t="str">
        <f>VLOOKUP(B25&amp;D25,'[1]점검현황(금월)'!$D$2:$AG$273,19,0)</f>
        <v>e-ST</v>
      </c>
      <c r="H25" s="7" t="str">
        <f>VLOOKUP(B25&amp;D25,'[1]점검현황(금월)'!$D$2:$AG$273,25,0)</f>
        <v>2020-08-27 / 2020-08-27</v>
      </c>
      <c r="I25" s="7" t="str">
        <f>VLOOKUP(B25&amp;D25,'[1]점검현황(금월)'!$D$7:$AG$273,27,0)</f>
        <v>2020-08-27 / 2020-08-27</v>
      </c>
      <c r="J25" s="8">
        <v>924</v>
      </c>
      <c r="K25" s="9">
        <f>VLOOKUP(B25&amp;D25,'[1]점검현황(금월)'!$D$7:$AK$273,24,0)</f>
        <v>0.36805555555555558</v>
      </c>
      <c r="L25" s="10" t="str">
        <f>VLOOKUP(B25&amp;D25,'[1]점검현황(금월)'!$D$7:$AK$273,34,0)</f>
        <v>4691/4661</v>
      </c>
      <c r="M25" s="11">
        <v>1005</v>
      </c>
      <c r="N25" s="12">
        <v>0.36805555555555558</v>
      </c>
      <c r="O25" s="13" t="s">
        <v>38</v>
      </c>
    </row>
    <row r="26" spans="1:16" ht="15" customHeight="1" x14ac:dyDescent="0.3">
      <c r="A26" s="60"/>
      <c r="B26" s="2" t="str">
        <f t="shared" si="0"/>
        <v>다산관</v>
      </c>
      <c r="C26" s="2">
        <v>23</v>
      </c>
      <c r="D26" s="4">
        <v>311</v>
      </c>
      <c r="E26" s="5" t="str">
        <f>VLOOKUP(B26&amp;D26,'[1]점검현황(금월)'!$D$7:$AG$273,2,0)</f>
        <v>경영대대학원 (everlec,ZOOM자동녹화)</v>
      </c>
      <c r="F26" s="6" t="str">
        <f>VLOOKUP(B26&amp;D26,'[1]점검현황(금월)'!$D$7:$AG$273,3,0)</f>
        <v>VX61 / VX61</v>
      </c>
      <c r="G26" s="5" t="str">
        <f>VLOOKUP(B26&amp;D26,'[1]점검현황(금월)'!$D$2:$AG$273,19,0)</f>
        <v>e-ST</v>
      </c>
      <c r="H26" s="7" t="str">
        <f>VLOOKUP(B26&amp;D26,'[1]점검현황(금월)'!$D$2:$AG$273,25,0)</f>
        <v>2024-03-27 / 2024-03-27</v>
      </c>
      <c r="I26" s="7" t="str">
        <f>VLOOKUP(B26&amp;D26,'[1]점검현황(금월)'!$D$7:$AG$273,27,0)</f>
        <v>2019-04-29 / 2020-07-31</v>
      </c>
      <c r="J26" s="8">
        <v>911</v>
      </c>
      <c r="K26" s="9">
        <f>VLOOKUP(B26&amp;D26,'[1]점검현황(금월)'!$D$7:$AK$273,24,0)</f>
        <v>0.79166666666666663</v>
      </c>
      <c r="L26" s="10" t="str">
        <f>VLOOKUP(B26&amp;D26,'[1]점검현황(금월)'!$D$7:$AK$273,34,0)</f>
        <v>503/500</v>
      </c>
      <c r="M26" s="11">
        <v>1005</v>
      </c>
      <c r="N26" s="12">
        <v>0.79166666666666663</v>
      </c>
      <c r="O26" s="13" t="s">
        <v>31</v>
      </c>
      <c r="P26" s="14"/>
    </row>
    <row r="27" spans="1:16" ht="15" customHeight="1" x14ac:dyDescent="0.3">
      <c r="A27" s="60"/>
      <c r="B27" s="2" t="str">
        <f t="shared" si="0"/>
        <v>다산관</v>
      </c>
      <c r="C27" s="2">
        <v>24</v>
      </c>
      <c r="D27" s="4">
        <v>406</v>
      </c>
      <c r="E27" s="5" t="str">
        <f>VLOOKUP(B27&amp;D27,'[1]점검현황(금월)'!$D$7:$AG$273,2,0)</f>
        <v>경영대 (PC실)(ZOOM자동녹화)</v>
      </c>
      <c r="F27" s="6" t="str">
        <f>VLOOKUP(B27&amp;D27,'[1]점검현황(금월)'!$D$7:$AG$273,3,0)</f>
        <v>VGZ601</v>
      </c>
      <c r="G27" s="5" t="str">
        <f>VLOOKUP(B27&amp;D27,'[1]점검현황(금월)'!$D$2:$AG$273,19,0)</f>
        <v>e-ST</v>
      </c>
      <c r="H27" s="7">
        <f>VLOOKUP(B27&amp;D27,'[1]점검현황(금월)'!$D$2:$AG$273,25,0)</f>
        <v>44086</v>
      </c>
      <c r="I27" s="7">
        <f>VLOOKUP(B27&amp;D27,'[1]점검현황(금월)'!$D$7:$AG$273,27,0)</f>
        <v>44086</v>
      </c>
      <c r="J27" s="8">
        <v>904</v>
      </c>
      <c r="K27" s="9">
        <f>VLOOKUP(B27&amp;D27,'[1]점검현황(금월)'!$D$7:$AK$273,24,0)</f>
        <v>0.79861111111111116</v>
      </c>
      <c r="L27" s="10">
        <f>VLOOKUP(B27&amp;D27,'[1]점검현황(금월)'!$D$7:$AK$273,34,0)</f>
        <v>1627</v>
      </c>
      <c r="M27" s="11">
        <v>1005</v>
      </c>
      <c r="N27" s="12">
        <v>0.79861111111111116</v>
      </c>
      <c r="O27" s="13" t="s">
        <v>37</v>
      </c>
    </row>
    <row r="28" spans="1:16" ht="15" customHeight="1" x14ac:dyDescent="0.3">
      <c r="A28" s="60"/>
      <c r="B28" s="2" t="str">
        <f t="shared" si="0"/>
        <v>다산관</v>
      </c>
      <c r="C28" s="2">
        <v>25</v>
      </c>
      <c r="D28" s="4">
        <v>433</v>
      </c>
      <c r="E28" s="5" t="str">
        <f>VLOOKUP(B28&amp;D28,'[1]점검현황(금월)'!$D$7:$AG$273,2,0)</f>
        <v>경영대학교학팀</v>
      </c>
      <c r="F28" s="6" t="str">
        <f>VLOOKUP(B28&amp;D28,'[1]점검현황(금월)'!$D$7:$AG$273,3,0)</f>
        <v>LB280</v>
      </c>
      <c r="G28" s="5" t="str">
        <f>VLOOKUP(B28&amp;D28,'[1]점검현황(금월)'!$D$2:$AG$273,19,0)</f>
        <v>e-ST</v>
      </c>
      <c r="H28" s="7">
        <f>VLOOKUP(B28&amp;D28,'[1]점검현황(금월)'!$D$2:$AG$273,25,0)</f>
        <v>45085</v>
      </c>
      <c r="I28" s="7">
        <f>VLOOKUP(B28&amp;D28,'[1]점검현황(금월)'!$D$7:$AG$273,27,0)</f>
        <v>42248</v>
      </c>
      <c r="J28" s="8">
        <v>904</v>
      </c>
      <c r="K28" s="9">
        <f>VLOOKUP(B28&amp;D28,'[1]점검현황(금월)'!$D$7:$AK$273,24,0)</f>
        <v>0.80208333333333337</v>
      </c>
      <c r="L28" s="10">
        <f>VLOOKUP(B28&amp;D28,'[1]점검현황(금월)'!$D$7:$AK$273,34,0)</f>
        <v>2596</v>
      </c>
      <c r="M28" s="11">
        <v>1005</v>
      </c>
      <c r="N28" s="12">
        <v>0.80208333333333337</v>
      </c>
      <c r="O28" s="13"/>
    </row>
    <row r="29" spans="1:16" ht="15" customHeight="1" x14ac:dyDescent="0.3">
      <c r="A29" s="60"/>
      <c r="B29" s="2" t="str">
        <f>B28</f>
        <v>다산관</v>
      </c>
      <c r="C29" s="2">
        <v>26</v>
      </c>
      <c r="D29" s="4">
        <v>505</v>
      </c>
      <c r="E29" s="5" t="str">
        <f>VLOOKUP(B29&amp;D29,'[1]점검현황(금월)'!$D$7:$AG$273,2,0)</f>
        <v>대학원</v>
      </c>
      <c r="F29" s="6" t="str">
        <f>VLOOKUP(B29&amp;D29,'[1]점검현황(금월)'!$D$7:$AG$273,3,0)</f>
        <v>VMZ501K</v>
      </c>
      <c r="G29" s="5" t="str">
        <f>VLOOKUP(B29&amp;D29,'[1]점검현황(금월)'!$D$2:$AG$273,19,0)</f>
        <v>e-ST</v>
      </c>
      <c r="H29" s="7">
        <f>VLOOKUP(B29&amp;D29,'[1]점검현황(금월)'!$D$2:$AG$273,25,0)</f>
        <v>44561</v>
      </c>
      <c r="I29" s="7">
        <f>VLOOKUP(B29&amp;D29,'[1]점검현황(금월)'!$D$7:$AG$273,27,0)</f>
        <v>44561</v>
      </c>
      <c r="J29" s="8">
        <v>904</v>
      </c>
      <c r="K29" s="9">
        <f>VLOOKUP(B29&amp;D29,'[1]점검현황(금월)'!$D$7:$AK$273,24,0)</f>
        <v>0.80555555555555602</v>
      </c>
      <c r="L29" s="10">
        <f>VLOOKUP(B29&amp;D29,'[1]점검현황(금월)'!$D$7:$AK$273,34,0)</f>
        <v>1391</v>
      </c>
      <c r="M29" s="11">
        <v>1005</v>
      </c>
      <c r="N29" s="12">
        <v>0.80555555555555602</v>
      </c>
      <c r="O29" s="13"/>
    </row>
    <row r="30" spans="1:16" ht="15" customHeight="1" x14ac:dyDescent="0.3">
      <c r="A30" s="60"/>
      <c r="B30" s="2" t="str">
        <f t="shared" si="0"/>
        <v>다산관</v>
      </c>
      <c r="C30" s="2">
        <v>27</v>
      </c>
      <c r="D30" s="4">
        <v>506</v>
      </c>
      <c r="E30" s="5" t="str">
        <f>VLOOKUP(B30&amp;D30,'[1]점검현황(금월)'!$D$7:$AG$273,2,0)</f>
        <v>멀티미디어(ZOOM자동녹화)</v>
      </c>
      <c r="F30" s="6" t="str">
        <f>VLOOKUP(B30&amp;D30,'[1]점검현황(금월)'!$D$7:$AG$273,3,0)</f>
        <v>VMZ501K</v>
      </c>
      <c r="G30" s="5" t="str">
        <f>VLOOKUP(B30&amp;D30,'[1]점검현황(금월)'!$D$2:$AG$273,19,0)</f>
        <v>e-ST</v>
      </c>
      <c r="H30" s="7">
        <f>VLOOKUP(B30&amp;D30,'[1]점검현황(금월)'!$D$2:$AG$273,25,0)</f>
        <v>44561</v>
      </c>
      <c r="I30" s="7">
        <f>VLOOKUP(B30&amp;D30,'[1]점검현황(금월)'!$D$7:$AG$273,27,0)</f>
        <v>45276</v>
      </c>
      <c r="J30" s="8">
        <v>904</v>
      </c>
      <c r="K30" s="9">
        <f>VLOOKUP(B30&amp;D30,'[1]점검현황(금월)'!$D$7:$AK$273,24,0)</f>
        <v>0.35416666666666669</v>
      </c>
      <c r="L30" s="10">
        <f>VLOOKUP(B30&amp;D30,'[1]점검현황(금월)'!$D$7:$AK$273,34,0)</f>
        <v>2959</v>
      </c>
      <c r="M30" s="11">
        <v>1005</v>
      </c>
      <c r="N30" s="12">
        <v>0.375</v>
      </c>
      <c r="O30" s="13"/>
    </row>
    <row r="31" spans="1:16" ht="15" customHeight="1" x14ac:dyDescent="0.3">
      <c r="A31" s="60"/>
      <c r="B31" s="2" t="str">
        <f t="shared" si="0"/>
        <v>다산관</v>
      </c>
      <c r="C31" s="2">
        <v>28</v>
      </c>
      <c r="D31" s="4">
        <v>507</v>
      </c>
      <c r="E31" s="5" t="str">
        <f>VLOOKUP(B31&amp;D31,'[1]점검현황(금월)'!$D$7:$AG$273,2,0)</f>
        <v>멀티미디어 (ZOOM자동녹화)</v>
      </c>
      <c r="F31" s="6" t="str">
        <f>VLOOKUP(B31&amp;D31,'[1]점검현황(금월)'!$D$7:$AG$273,3,0)</f>
        <v>VW540</v>
      </c>
      <c r="G31" s="5" t="str">
        <f>VLOOKUP(B31&amp;D31,'[1]점검현황(금월)'!$D$2:$AG$273,19,0)</f>
        <v>e-ST</v>
      </c>
      <c r="H31" s="7" t="str">
        <f>VLOOKUP(B31&amp;D31,'[1]점검현황(금월)'!$D$2:$AG$273,25,0)</f>
        <v>2024-03-00</v>
      </c>
      <c r="I31" s="7" t="str">
        <f>VLOOKUP(B31&amp;D31,'[1]점검현황(금월)'!$D$7:$AG$273,27,0)</f>
        <v>2024-03-00</v>
      </c>
      <c r="J31" s="8">
        <v>904</v>
      </c>
      <c r="K31" s="9">
        <f>VLOOKUP(B31&amp;D31,'[1]점검현황(금월)'!$D$7:$AK$273,24,0)</f>
        <v>0.3611111111111111</v>
      </c>
      <c r="L31" s="10">
        <f>VLOOKUP(B31&amp;D31,'[1]점검현황(금월)'!$D$7:$AK$273,34,0)</f>
        <v>1470</v>
      </c>
      <c r="M31" s="11">
        <v>1005</v>
      </c>
      <c r="N31" s="12">
        <v>0.38194444444444442</v>
      </c>
      <c r="O31" s="15"/>
    </row>
    <row r="32" spans="1:16" ht="15" customHeight="1" x14ac:dyDescent="0.3">
      <c r="A32" s="50" t="s">
        <v>39</v>
      </c>
      <c r="B32" s="2" t="s">
        <v>39</v>
      </c>
      <c r="C32" s="2">
        <v>1</v>
      </c>
      <c r="D32" s="4" t="s">
        <v>41</v>
      </c>
      <c r="E32" s="5" t="str">
        <f>VLOOKUP(B32&amp;D32,'[1]점검현황(금월)'!$D$7:$AG$273,2,0)</f>
        <v>혁신공유라운지</v>
      </c>
      <c r="F32" s="6" t="str">
        <f>VLOOKUP(B32&amp;D32,'[1]점검현황(금월)'!$D$7:$AG$273,3,0)</f>
        <v>VGZ601</v>
      </c>
      <c r="G32" s="5" t="str">
        <f>VLOOKUP(B32&amp;D32,'[1]점검현황(금월)'!$D$2:$AG$273,19,0)</f>
        <v>없음</v>
      </c>
      <c r="H32" s="7" t="str">
        <f>VLOOKUP(B32&amp;D32,'[1]점검현황(금월)'!$D$2:$AG$273,25,0)</f>
        <v>2022-00-00</v>
      </c>
      <c r="I32" s="7" t="str">
        <f>VLOOKUP(B32&amp;D32,'[1]점검현황(금월)'!$D$7:$AG$273,27,0)</f>
        <v>2022-00-00</v>
      </c>
      <c r="J32" s="8">
        <v>904</v>
      </c>
      <c r="K32" s="9">
        <f>VLOOKUP(B32&amp;D32,'[1]점검현황(금월)'!$D$7:$AK$273,24,0)</f>
        <v>0.55555555555555558</v>
      </c>
      <c r="L32" s="10">
        <f>VLOOKUP(B32&amp;D32,'[1]점검현황(금월)'!$D$7:$AK$273,34,0)</f>
        <v>149</v>
      </c>
      <c r="M32" s="11">
        <v>1005</v>
      </c>
      <c r="N32" s="12">
        <v>0.3888888888888889</v>
      </c>
      <c r="O32" s="13"/>
    </row>
    <row r="33" spans="1:15" ht="15" customHeight="1" x14ac:dyDescent="0.3">
      <c r="A33" s="61"/>
      <c r="B33" s="2" t="s">
        <v>39</v>
      </c>
      <c r="C33" s="2">
        <v>2</v>
      </c>
      <c r="D33" s="4">
        <v>150</v>
      </c>
      <c r="E33" s="5" t="str">
        <f>VLOOKUP(B33&amp;D33,'[1]점검현황(금월)'!$D$7:$AG$273,2,0)</f>
        <v>대강당</v>
      </c>
      <c r="F33" s="6" t="str">
        <f>VLOOKUP(B33&amp;D33,'[1]점검현황(금월)'!$D$7:$AG$273,3,0)</f>
        <v>MZ16KLW</v>
      </c>
      <c r="G33" s="5" t="str">
        <f>VLOOKUP(B33&amp;D33,'[1]점검현황(금월)'!$D$2:$AG$273,19,0)</f>
        <v>e-ST</v>
      </c>
      <c r="H33" s="7" t="str">
        <f>VLOOKUP(B33&amp;D33,'[1]점검현황(금월)'!$D$2:$AG$273,25,0)</f>
        <v>2022-02-00</v>
      </c>
      <c r="I33" s="7" t="str">
        <f>VLOOKUP(B33&amp;D33,'[1]점검현황(금월)'!$D$7:$AG$273,27,0)</f>
        <v>2022-02-00</v>
      </c>
      <c r="J33" s="8">
        <v>904</v>
      </c>
      <c r="K33" s="9">
        <f>VLOOKUP(B33&amp;D33,'[1]점검현황(금월)'!$D$7:$AK$273,24,0)</f>
        <v>0.5625</v>
      </c>
      <c r="L33" s="10">
        <f>VLOOKUP(B33&amp;D33,'[1]점검현황(금월)'!$D$7:$AK$273,34,0)</f>
        <v>1780</v>
      </c>
      <c r="M33" s="11">
        <v>1005</v>
      </c>
      <c r="N33" s="12">
        <v>0.39583333333333331</v>
      </c>
      <c r="O33" s="16"/>
    </row>
    <row r="34" spans="1:15" ht="15" customHeight="1" x14ac:dyDescent="0.3">
      <c r="A34" s="61"/>
      <c r="B34" s="2" t="s">
        <v>39</v>
      </c>
      <c r="C34" s="2">
        <v>3</v>
      </c>
      <c r="D34" s="4">
        <v>151</v>
      </c>
      <c r="E34" s="5" t="str">
        <f>VLOOKUP(B34&amp;D34,'[1]점검현황(금월)'!$D$7:$AG$273,2,0)</f>
        <v>영상회의실(ZOOM자동녹화)</v>
      </c>
      <c r="F34" s="6" t="str">
        <f>VLOOKUP(B34&amp;D34,'[1]점검현황(금월)'!$D$7:$AG$273,3,0)</f>
        <v>LED</v>
      </c>
      <c r="G34" s="5" t="str">
        <f>VLOOKUP(B34&amp;D34,'[1]점검현황(금월)'!$D$2:$AG$273,19,0)</f>
        <v>e-ST</v>
      </c>
      <c r="H34" s="7" t="str">
        <f>VLOOKUP(B34&amp;D34,'[1]점검현황(금월)'!$D$2:$AG$273,25,0)</f>
        <v>X</v>
      </c>
      <c r="I34" s="7" t="str">
        <f>VLOOKUP(B34&amp;D34,'[1]점검현황(금월)'!$D$7:$AG$273,27,0)</f>
        <v>X</v>
      </c>
      <c r="J34" s="8">
        <v>905</v>
      </c>
      <c r="K34" s="9">
        <f>VLOOKUP(B34&amp;D34,'[1]점검현황(금월)'!$D$7:$AK$273,24,0)</f>
        <v>0.76388888888888884</v>
      </c>
      <c r="L34" s="10" t="str">
        <f>VLOOKUP(B34&amp;D34,'[1]점검현황(금월)'!$D$7:$AK$273,34,0)</f>
        <v>X</v>
      </c>
      <c r="M34" s="11">
        <v>1005</v>
      </c>
      <c r="N34" s="12">
        <v>0.40277777777777773</v>
      </c>
      <c r="O34" s="13" t="s">
        <v>42</v>
      </c>
    </row>
    <row r="35" spans="1:15" ht="15" customHeight="1" x14ac:dyDescent="0.3">
      <c r="A35" s="61"/>
      <c r="B35" s="2" t="s">
        <v>43</v>
      </c>
      <c r="C35" s="2">
        <v>4</v>
      </c>
      <c r="D35" s="4">
        <v>156</v>
      </c>
      <c r="E35" s="5" t="str">
        <f>VLOOKUP(B35&amp;D35,'[1]점검현황(금월)'!$D$7:$AG$273,2,0)</f>
        <v>사회대(PC실)(ZOOM자동녹화)</v>
      </c>
      <c r="F35" s="6" t="str">
        <f>VLOOKUP(B35&amp;D35,'[1]점검현황(금월)'!$D$7:$AG$273,3,0)</f>
        <v>VMZ501K</v>
      </c>
      <c r="G35" s="5" t="str">
        <f>VLOOKUP(B35&amp;D35,'[1]점검현황(금월)'!$D$2:$AG$273,19,0)</f>
        <v>e-ST</v>
      </c>
      <c r="H35" s="7" t="str">
        <f>VLOOKUP(B35&amp;D35,'[1]점검현황(금월)'!$D$2:$AG$273,25,0)</f>
        <v>2022-00-00</v>
      </c>
      <c r="I35" s="7" t="str">
        <f>VLOOKUP(B35&amp;D35,'[1]점검현황(금월)'!$D$7:$AG$273,27,0)</f>
        <v>2022-00-00</v>
      </c>
      <c r="J35" s="8">
        <v>905</v>
      </c>
      <c r="K35" s="9">
        <f>VLOOKUP(B35&amp;D35,'[1]점검현황(금월)'!$D$7:$AK$273,24,0)</f>
        <v>0.61805555555555558</v>
      </c>
      <c r="L35" s="10">
        <f>VLOOKUP(B35&amp;D35,'[1]점검현황(금월)'!$D$7:$AK$273,34,0)</f>
        <v>1331</v>
      </c>
      <c r="M35" s="11">
        <v>1005</v>
      </c>
      <c r="N35" s="12">
        <v>0.41319444444444442</v>
      </c>
      <c r="O35" s="13"/>
    </row>
    <row r="36" spans="1:15" ht="15" customHeight="1" x14ac:dyDescent="0.3">
      <c r="A36" s="61"/>
      <c r="B36" s="2" t="s">
        <v>39</v>
      </c>
      <c r="C36" s="2">
        <v>5</v>
      </c>
      <c r="D36" s="4">
        <v>157</v>
      </c>
      <c r="E36" s="5" t="str">
        <f>VLOOKUP(B36&amp;D36,'[1]점검현황(금월)'!$D$7:$AG$273,2,0)</f>
        <v>사회대 (PC실)(ZOOM자동녹화)</v>
      </c>
      <c r="F36" s="6" t="str">
        <f>VLOOKUP(B36&amp;D36,'[1]점검현황(금월)'!$D$7:$AG$273,3,0)</f>
        <v>VMW501</v>
      </c>
      <c r="G36" s="5" t="str">
        <f>VLOOKUP(B36&amp;D36,'[1]점검현황(금월)'!$D$2:$AG$273,19,0)</f>
        <v>e-ST</v>
      </c>
      <c r="H36" s="7">
        <f>VLOOKUP(B36&amp;D36,'[1]점검현황(금월)'!$D$2:$AG$273,25,0)</f>
        <v>44383</v>
      </c>
      <c r="I36" s="7" t="str">
        <f>VLOOKUP(B36&amp;D36,'[1]점검현황(금월)'!$D$7:$AG$273,27,0)</f>
        <v>2021-07-00</v>
      </c>
      <c r="J36" s="8">
        <v>905</v>
      </c>
      <c r="K36" s="9">
        <f>VLOOKUP(B36&amp;D36,'[1]점검현황(금월)'!$D$7:$AK$273,24,0)</f>
        <v>0.375</v>
      </c>
      <c r="L36" s="10">
        <f>VLOOKUP(B36&amp;D36,'[1]점검현황(금월)'!$D$7:$AK$273,34,0)</f>
        <v>1220</v>
      </c>
      <c r="M36" s="11">
        <v>1005</v>
      </c>
      <c r="N36" s="12">
        <v>0.41666666666666702</v>
      </c>
      <c r="O36" s="13"/>
    </row>
    <row r="37" spans="1:15" ht="15" customHeight="1" x14ac:dyDescent="0.3">
      <c r="A37" s="61"/>
      <c r="B37" s="2" t="s">
        <v>39</v>
      </c>
      <c r="C37" s="2">
        <v>6</v>
      </c>
      <c r="D37" s="4">
        <v>204</v>
      </c>
      <c r="E37" s="5" t="str">
        <f>VLOOKUP(B37&amp;D37,'[1]점검현황(금월)'!$D$7:$AG$273,2,0)</f>
        <v>제1회의실</v>
      </c>
      <c r="F37" s="6" t="s">
        <v>44</v>
      </c>
      <c r="G37" s="5" t="str">
        <f>VLOOKUP(B37&amp;D37,'[1]점검현황(금월)'!$D$2:$AG$273,19,0)</f>
        <v>e-ST</v>
      </c>
      <c r="H37" s="7" t="s">
        <v>45</v>
      </c>
      <c r="I37" s="7" t="s">
        <v>45</v>
      </c>
      <c r="J37" s="8">
        <v>905</v>
      </c>
      <c r="K37" s="9">
        <f>VLOOKUP(B37&amp;D37,'[1]점검현황(금월)'!$D$7:$AK$273,24,0)</f>
        <v>0.49305555555555558</v>
      </c>
      <c r="L37" s="10" t="str">
        <f>VLOOKUP(B37&amp;D37,'[1]점검현황(금월)'!$D$7:$AK$273,34,0)</f>
        <v>X</v>
      </c>
      <c r="M37" s="11">
        <v>1005</v>
      </c>
      <c r="N37" s="12">
        <v>0.42361111111111099</v>
      </c>
      <c r="O37" s="13"/>
    </row>
    <row r="38" spans="1:15" ht="15" customHeight="1" x14ac:dyDescent="0.3">
      <c r="A38" s="61"/>
      <c r="B38" s="2" t="s">
        <v>39</v>
      </c>
      <c r="C38" s="2">
        <v>7</v>
      </c>
      <c r="D38" s="4">
        <v>253</v>
      </c>
      <c r="E38" s="5" t="str">
        <f>VLOOKUP(B38&amp;D38,'[1]점검현황(금월)'!$D$7:$AG$273,2,0)</f>
        <v>멀티미디어(ZOOM자동녹화)</v>
      </c>
      <c r="F38" s="6" t="str">
        <f>VLOOKUP(B38&amp;D38,'[1]점검현황(금월)'!$D$7:$AG$273,3,0)</f>
        <v>VMZ501</v>
      </c>
      <c r="G38" s="5" t="str">
        <f>VLOOKUP(B38&amp;D38,'[1]점검현황(금월)'!$D$2:$AG$273,19,0)</f>
        <v>e-ST</v>
      </c>
      <c r="H38" s="7">
        <f>VLOOKUP(B38&amp;D38,'[1]점검현황(금월)'!$D$2:$AG$273,25,0)</f>
        <v>44561</v>
      </c>
      <c r="I38" s="7">
        <f>VLOOKUP(B38&amp;D38,'[1]점검현황(금월)'!$D$7:$AG$273,27,0)</f>
        <v>45379</v>
      </c>
      <c r="J38" s="8">
        <v>905</v>
      </c>
      <c r="K38" s="9">
        <f>VLOOKUP(B38&amp;D38,'[1]점검현황(금월)'!$D$7:$AK$273,24,0)</f>
        <v>0.39583333333333298</v>
      </c>
      <c r="L38" s="10">
        <f>VLOOKUP(B38&amp;D38,'[1]점검현황(금월)'!$D$7:$AK$273,34,0)</f>
        <v>1910</v>
      </c>
      <c r="M38" s="11">
        <v>1005</v>
      </c>
      <c r="N38" s="12">
        <v>0.4375</v>
      </c>
      <c r="O38" s="13" t="s">
        <v>46</v>
      </c>
    </row>
    <row r="39" spans="1:15" ht="15" customHeight="1" x14ac:dyDescent="0.3">
      <c r="A39" s="61"/>
      <c r="B39" s="2" t="s">
        <v>39</v>
      </c>
      <c r="C39" s="2">
        <v>8</v>
      </c>
      <c r="D39" s="4">
        <v>254</v>
      </c>
      <c r="E39" s="5" t="str">
        <f>VLOOKUP(B39&amp;D39,'[1]점검현황(금월)'!$D$7:$AG$273,2,0)</f>
        <v>멀티미디어(ZOOM자동녹화)</v>
      </c>
      <c r="F39" s="6" t="str">
        <f>VLOOKUP(B39&amp;D39,'[1]점검현황(금월)'!$D$7:$AG$273,3,0)</f>
        <v>VGZ550</v>
      </c>
      <c r="G39" s="5" t="str">
        <f>VLOOKUP(B39&amp;D39,'[1]점검현황(금월)'!$D$2:$AG$273,19,0)</f>
        <v>구e-ST</v>
      </c>
      <c r="H39" s="7">
        <f>VLOOKUP(B39&amp;D39,'[1]점검현황(금월)'!$D$2:$AG$273,25,0)</f>
        <v>44985</v>
      </c>
      <c r="I39" s="7">
        <f>VLOOKUP(B39&amp;D39,'[1]점검현황(금월)'!$D$7:$AG$273,27,0)</f>
        <v>45495</v>
      </c>
      <c r="J39" s="8">
        <v>905</v>
      </c>
      <c r="K39" s="9">
        <f>VLOOKUP(B39&amp;D39,'[1]점검현황(금월)'!$D$7:$AK$273,24,0)</f>
        <v>0.40277777777777801</v>
      </c>
      <c r="L39" s="10">
        <f>VLOOKUP(B39&amp;D39,'[1]점검현황(금월)'!$D$7:$AK$273,34,0)</f>
        <v>1151</v>
      </c>
      <c r="M39" s="11">
        <v>1005</v>
      </c>
      <c r="N39" s="12">
        <v>0.44444444444444398</v>
      </c>
      <c r="O39" s="13"/>
    </row>
    <row r="40" spans="1:15" ht="15" customHeight="1" x14ac:dyDescent="0.3">
      <c r="A40" s="61"/>
      <c r="B40" s="2" t="s">
        <v>39</v>
      </c>
      <c r="C40" s="2">
        <v>9</v>
      </c>
      <c r="D40" s="4">
        <v>255</v>
      </c>
      <c r="E40" s="5" t="str">
        <f>VLOOKUP(B40&amp;D40,'[1]점검현황(금월)'!$D$7:$AG$273,2,0)</f>
        <v>행정학(ZOOM자동녹화)</v>
      </c>
      <c r="F40" s="6" t="str">
        <f>VLOOKUP(B40&amp;D40,'[1]점검현황(금월)'!$D$7:$AG$273,3,0)</f>
        <v>VW540</v>
      </c>
      <c r="G40" s="5" t="str">
        <f>VLOOKUP(B40&amp;D40,'[1]점검현황(금월)'!$D$2:$AG$273,19,0)</f>
        <v>e-ST</v>
      </c>
      <c r="H40" s="7">
        <f>VLOOKUP(B40&amp;D40,'[1]점검현황(금월)'!$D$2:$AG$273,25,0)</f>
        <v>45404</v>
      </c>
      <c r="I40" s="7" t="str">
        <f>VLOOKUP(B40&amp;D40,'[1]점검현황(금월)'!$D$7:$AG$273,27,0)</f>
        <v>2019-08-00</v>
      </c>
      <c r="J40" s="8">
        <v>924</v>
      </c>
      <c r="K40" s="9">
        <f>VLOOKUP(B40&amp;D40,'[1]점검현황(금월)'!$D$7:$AK$273,24,0)</f>
        <v>0.40972222222222199</v>
      </c>
      <c r="L40" s="10">
        <f>VLOOKUP(B40&amp;D40,'[1]점검현황(금월)'!$D$7:$AK$273,34,0)</f>
        <v>1104</v>
      </c>
      <c r="M40" s="11">
        <v>1005</v>
      </c>
      <c r="N40" s="12">
        <v>0.45138888888888901</v>
      </c>
      <c r="O40" s="13" t="s">
        <v>47</v>
      </c>
    </row>
    <row r="41" spans="1:15" ht="15" customHeight="1" x14ac:dyDescent="0.3">
      <c r="A41" s="61"/>
      <c r="B41" s="2" t="s">
        <v>39</v>
      </c>
      <c r="C41" s="2">
        <v>10</v>
      </c>
      <c r="D41" s="4">
        <v>256</v>
      </c>
      <c r="E41" s="5" t="str">
        <f>VLOOKUP(B41&amp;D41,'[1]점검현황(금월)'!$D$7:$AG$273,2,0)</f>
        <v>심리학(ZOOM자동녹화)</v>
      </c>
      <c r="F41" s="6" t="str">
        <f>VLOOKUP(B41&amp;D41,'[1]점검현황(금월)'!$D$7:$AG$273,3,0)</f>
        <v>VW540</v>
      </c>
      <c r="G41" s="5" t="str">
        <f>VLOOKUP(B41&amp;D41,'[1]점검현황(금월)'!$D$2:$AG$273,19,0)</f>
        <v>e-ST</v>
      </c>
      <c r="H41" s="7">
        <f>VLOOKUP(B41&amp;D41,'[1]점검현황(금월)'!$D$2:$AG$273,25,0)</f>
        <v>44979</v>
      </c>
      <c r="I41" s="7" t="str">
        <f>VLOOKUP(B41&amp;D41,'[1]점검현황(금월)'!$D$7:$AG$273,27,0)</f>
        <v>2019-08-00</v>
      </c>
      <c r="J41" s="8">
        <v>905</v>
      </c>
      <c r="K41" s="9">
        <f>VLOOKUP(B41&amp;D41,'[1]점검현황(금월)'!$D$7:$AK$273,24,0)</f>
        <v>0.43402777777777773</v>
      </c>
      <c r="L41" s="10">
        <f>VLOOKUP(B41&amp;D41,'[1]점검현황(금월)'!$D$7:$AK$273,34,0)</f>
        <v>1018</v>
      </c>
      <c r="M41" s="11">
        <v>1005</v>
      </c>
      <c r="N41" s="12">
        <v>0.45833333333333298</v>
      </c>
      <c r="O41" s="13"/>
    </row>
    <row r="42" spans="1:15" ht="15" customHeight="1" x14ac:dyDescent="0.3">
      <c r="A42" s="61"/>
      <c r="B42" s="2" t="s">
        <v>39</v>
      </c>
      <c r="C42" s="2">
        <v>11</v>
      </c>
      <c r="D42" s="4">
        <v>257</v>
      </c>
      <c r="E42" s="5" t="str">
        <f>VLOOKUP(B42&amp;D42,'[1]점검현황(금월)'!$D$7:$AG$273,2,0)</f>
        <v>사회학(ZOOM자동녹화)</v>
      </c>
      <c r="F42" s="6" t="str">
        <f>VLOOKUP(B42&amp;D42,'[1]점검현황(금월)'!$D$7:$AG$273,3,0)</f>
        <v>VW540</v>
      </c>
      <c r="G42" s="5" t="str">
        <f>VLOOKUP(B42&amp;D42,'[1]점검현황(금월)'!$D$2:$AG$273,19,0)</f>
        <v>e-ST</v>
      </c>
      <c r="H42" s="7">
        <f>VLOOKUP(B42&amp;D42,'[1]점검현황(금월)'!$D$2:$AG$273,25,0)</f>
        <v>45264</v>
      </c>
      <c r="I42" s="7" t="str">
        <f>VLOOKUP(B42&amp;D42,'[1]점검현황(금월)'!$D$7:$AG$273,27,0)</f>
        <v>2019-08-00</v>
      </c>
      <c r="J42" s="8">
        <v>905</v>
      </c>
      <c r="K42" s="9">
        <f>VLOOKUP(B42&amp;D42,'[1]점검현황(금월)'!$D$7:$AK$273,24,0)</f>
        <v>0.42361111111111099</v>
      </c>
      <c r="L42" s="10">
        <f>VLOOKUP(B42&amp;D42,'[1]점검현황(금월)'!$D$7:$AK$273,34,0)</f>
        <v>812</v>
      </c>
      <c r="M42" s="11">
        <v>1005</v>
      </c>
      <c r="N42" s="12">
        <v>0.46527777777777801</v>
      </c>
      <c r="O42" s="13"/>
    </row>
    <row r="43" spans="1:15" ht="15" customHeight="1" x14ac:dyDescent="0.3">
      <c r="A43" s="61"/>
      <c r="B43" s="2" t="s">
        <v>39</v>
      </c>
      <c r="C43" s="2">
        <v>12</v>
      </c>
      <c r="D43" s="4">
        <v>258</v>
      </c>
      <c r="E43" s="5" t="str">
        <f>VLOOKUP(B43&amp;D43,'[1]점검현황(금월)'!$D$7:$AG$273,2,0)</f>
        <v>멀티미디어(ZOOM자동녹화)</v>
      </c>
      <c r="F43" s="6" t="str">
        <f>VLOOKUP(B43&amp;D43,'[1]점검현황(금월)'!$D$7:$AG$273,3,0)</f>
        <v>VGZ550</v>
      </c>
      <c r="G43" s="5" t="str">
        <f>VLOOKUP(B43&amp;D43,'[1]점검현황(금월)'!$D$2:$AG$273,19,0)</f>
        <v>e-ST</v>
      </c>
      <c r="H43" s="7">
        <f>VLOOKUP(B43&amp;D43,'[1]점검현황(금월)'!$D$2:$AG$273,25,0)</f>
        <v>44985</v>
      </c>
      <c r="I43" s="7">
        <f>VLOOKUP(B43&amp;D43,'[1]점검현황(금월)'!$D$7:$AG$273,27,0)</f>
        <v>44985</v>
      </c>
      <c r="J43" s="8">
        <v>906</v>
      </c>
      <c r="K43" s="9">
        <f>VLOOKUP(B43&amp;D43,'[1]점검현황(금월)'!$D$7:$AK$273,24,0)</f>
        <v>0.43055555555555503</v>
      </c>
      <c r="L43" s="10">
        <f>VLOOKUP(B43&amp;D43,'[1]점검현황(금월)'!$D$7:$AK$273,34,0)</f>
        <v>1458</v>
      </c>
      <c r="M43" s="11">
        <v>1005</v>
      </c>
      <c r="N43" s="12">
        <v>0.47222222222222199</v>
      </c>
      <c r="O43" s="13" t="s">
        <v>48</v>
      </c>
    </row>
    <row r="44" spans="1:15" ht="15" customHeight="1" x14ac:dyDescent="0.3">
      <c r="A44" s="61"/>
      <c r="B44" s="2" t="s">
        <v>39</v>
      </c>
      <c r="C44" s="2">
        <v>13</v>
      </c>
      <c r="D44" s="4">
        <v>259</v>
      </c>
      <c r="E44" s="5" t="str">
        <f>VLOOKUP(B44&amp;D44,'[1]점검현황(금월)'!$D$7:$AG$273,2,0)</f>
        <v>국제학부 (ZOOM자동녹화)</v>
      </c>
      <c r="F44" s="6" t="str">
        <f>VLOOKUP(B44&amp;D44,'[1]점검현황(금월)'!$D$7:$AG$273,3,0)</f>
        <v>VW540</v>
      </c>
      <c r="G44" s="5" t="str">
        <f>VLOOKUP(B44&amp;D44,'[1]점검현황(금월)'!$D$2:$AG$273,19,0)</f>
        <v>e-ST</v>
      </c>
      <c r="H44" s="7">
        <f>VLOOKUP(B44&amp;D44,'[1]점검현황(금월)'!$D$2:$AG$273,25,0)</f>
        <v>45453</v>
      </c>
      <c r="I44" s="7">
        <f>VLOOKUP(B44&amp;D44,'[1]점검현황(금월)'!$D$7:$AG$273,27,0)</f>
        <v>43844</v>
      </c>
      <c r="J44" s="17">
        <v>906</v>
      </c>
      <c r="K44" s="9">
        <f>VLOOKUP(B44&amp;D44,'[1]점검현황(금월)'!$D$7:$AK$273,24,0)</f>
        <v>0.4375</v>
      </c>
      <c r="L44" s="10">
        <f>VLOOKUP(B44&amp;D44,'[1]점검현황(금월)'!$D$7:$AK$273,34,0)</f>
        <v>195</v>
      </c>
      <c r="M44" s="11">
        <v>1007</v>
      </c>
      <c r="N44" s="12">
        <v>0.47916666666666602</v>
      </c>
      <c r="O44" s="13"/>
    </row>
    <row r="45" spans="1:15" ht="15" customHeight="1" x14ac:dyDescent="0.3">
      <c r="A45" s="61"/>
      <c r="B45" s="2" t="s">
        <v>39</v>
      </c>
      <c r="C45" s="2">
        <v>14</v>
      </c>
      <c r="D45" s="4">
        <v>260</v>
      </c>
      <c r="E45" s="5" t="str">
        <f>VLOOKUP(B45&amp;D45,'[1]점검현황(금월)'!$D$7:$AG$273,2,0)</f>
        <v>멀티미디어(ZOOM자동녹화)</v>
      </c>
      <c r="F45" s="6" t="str">
        <f>VLOOKUP(B45&amp;D45,'[1]점검현황(금월)'!$D$7:$AG$273,3,0)</f>
        <v>VGZ650</v>
      </c>
      <c r="G45" s="5" t="str">
        <f>VLOOKUP(B45&amp;D45,'[1]점검현황(금월)'!$D$2:$AG$273,19,0)</f>
        <v>e-ST</v>
      </c>
      <c r="H45" s="7">
        <f>VLOOKUP(B45&amp;D45,'[1]점검현황(금월)'!$D$2:$AG$273,25,0)</f>
        <v>44985</v>
      </c>
      <c r="I45" s="7">
        <f>VLOOKUP(B45&amp;D45,'[1]점검현황(금월)'!$D$7:$AG$273,27,0)</f>
        <v>45489</v>
      </c>
      <c r="J45" s="17">
        <v>906</v>
      </c>
      <c r="K45" s="9">
        <f>VLOOKUP(B45&amp;D45,'[1]점검현황(금월)'!$D$7:$AK$273,24,0)</f>
        <v>0.42708333333333331</v>
      </c>
      <c r="L45" s="10">
        <f>VLOOKUP(B45&amp;D45,'[1]점검현황(금월)'!$D$7:$AK$273,34,0)</f>
        <v>1574</v>
      </c>
      <c r="M45" s="11">
        <v>1007</v>
      </c>
      <c r="N45" s="12">
        <v>0.48611111111111099</v>
      </c>
      <c r="O45" s="13" t="s">
        <v>49</v>
      </c>
    </row>
    <row r="46" spans="1:15" ht="15" customHeight="1" x14ac:dyDescent="0.3">
      <c r="A46" s="61"/>
      <c r="B46" s="2" t="s">
        <v>39</v>
      </c>
      <c r="C46" s="2">
        <v>15</v>
      </c>
      <c r="D46" s="4">
        <v>261</v>
      </c>
      <c r="E46" s="5" t="str">
        <f>VLOOKUP(B46&amp;D46,'[1]점검현황(금월)'!$D$7:$AG$273,2,0)</f>
        <v>멀티미디어(ZOOM자동녹화)</v>
      </c>
      <c r="F46" s="6" t="str">
        <f>VLOOKUP(B46&amp;D46,'[1]점검현황(금월)'!$D$7:$AG$273,3,0)</f>
        <v>VX421</v>
      </c>
      <c r="G46" s="5" t="str">
        <f>VLOOKUP(B46&amp;D46,'[1]점검현황(금월)'!$D$2:$AG$273,19,0)</f>
        <v>e-ST</v>
      </c>
      <c r="H46" s="7">
        <f>VLOOKUP(B46&amp;D46,'[1]점검현황(금월)'!$D$2:$AG$273,25,0)</f>
        <v>45254</v>
      </c>
      <c r="I46" s="7">
        <f>VLOOKUP(B46&amp;D46,'[1]점검현황(금월)'!$D$7:$AG$273,27,0)</f>
        <v>45453</v>
      </c>
      <c r="J46" s="17">
        <v>906</v>
      </c>
      <c r="K46" s="9">
        <f>VLOOKUP(B46&amp;D46,'[1]점검현황(금월)'!$D$7:$AK$273,24,0)</f>
        <v>0.57638888888888895</v>
      </c>
      <c r="L46" s="10">
        <f>VLOOKUP(B46&amp;D46,'[1]점검현황(금월)'!$D$7:$AK$273,34,0)</f>
        <v>826</v>
      </c>
      <c r="M46" s="11">
        <v>1007</v>
      </c>
      <c r="N46" s="12">
        <v>0.49305555555555503</v>
      </c>
      <c r="O46" s="13" t="s">
        <v>48</v>
      </c>
    </row>
    <row r="47" spans="1:15" ht="15" customHeight="1" x14ac:dyDescent="0.3">
      <c r="A47" s="61"/>
      <c r="B47" s="2" t="s">
        <v>39</v>
      </c>
      <c r="C47" s="2">
        <v>16</v>
      </c>
      <c r="D47" s="4">
        <v>262</v>
      </c>
      <c r="E47" s="5" t="str">
        <f>VLOOKUP(B47&amp;D47,'[1]점검현황(금월)'!$D$7:$AG$273,2,0)</f>
        <v>사회대(ZOOM자동녹화)</v>
      </c>
      <c r="F47" s="6" t="str">
        <f>VLOOKUP(B47&amp;D47,'[1]점검현황(금월)'!$D$7:$AG$273,3,0)</f>
        <v>VW540</v>
      </c>
      <c r="G47" s="5" t="str">
        <f>VLOOKUP(B47&amp;D47,'[1]점검현황(금월)'!$D$2:$AG$273,19,0)</f>
        <v>e-ST</v>
      </c>
      <c r="H47" s="7">
        <f>VLOOKUP(B47&amp;D47,'[1]점검현황(금월)'!$D$2:$AG$273,25,0)</f>
        <v>43529</v>
      </c>
      <c r="I47" s="7">
        <f>VLOOKUP(B47&amp;D47,'[1]점검현황(금월)'!$D$7:$AG$273,27,0)</f>
        <v>45313</v>
      </c>
      <c r="J47" s="17">
        <v>912</v>
      </c>
      <c r="K47" s="9">
        <f>VLOOKUP(B47&amp;D47,'[1]점검현황(금월)'!$D$7:$AK$273,24,0)</f>
        <v>0.45833333333333298</v>
      </c>
      <c r="L47" s="10">
        <f>VLOOKUP(B47&amp;D47,'[1]점검현황(금월)'!$D$7:$AK$273,34,0)</f>
        <v>2291</v>
      </c>
      <c r="M47" s="11">
        <v>1007</v>
      </c>
      <c r="N47" s="12">
        <v>0.5</v>
      </c>
      <c r="O47" s="13" t="s">
        <v>50</v>
      </c>
    </row>
    <row r="48" spans="1:15" ht="15" customHeight="1" x14ac:dyDescent="0.3">
      <c r="A48" s="61"/>
      <c r="B48" s="2" t="s">
        <v>39</v>
      </c>
      <c r="C48" s="2">
        <v>17</v>
      </c>
      <c r="D48" s="4">
        <v>354</v>
      </c>
      <c r="E48" s="5" t="str">
        <f>VLOOKUP(B48&amp;D48,'[1]점검현황(금월)'!$D$7:$AG$273,2,0)</f>
        <v>대학원</v>
      </c>
      <c r="F48" s="6" t="str">
        <f>VLOOKUP(B48&amp;D48,'[1]점검현황(금월)'!$D$7:$AG$273,3,0)</f>
        <v>VX421</v>
      </c>
      <c r="G48" s="5" t="str">
        <f>VLOOKUP(B48&amp;D48,'[1]점검현황(금월)'!$D$2:$AG$273,19,0)</f>
        <v>e-ST</v>
      </c>
      <c r="H48" s="7">
        <f>VLOOKUP(B48&amp;D48,'[1]점검현황(금월)'!$D$2:$AG$273,25,0)</f>
        <v>42288</v>
      </c>
      <c r="I48" s="7">
        <f>VLOOKUP(B48&amp;D48,'[1]점검현황(금월)'!$D$7:$AG$273,27,0)</f>
        <v>42200</v>
      </c>
      <c r="J48" s="17">
        <v>906</v>
      </c>
      <c r="K48" s="9">
        <f>VLOOKUP(B48&amp;D48,'[1]점검현황(금월)'!$D$7:$AK$273,24,0)</f>
        <v>0.65069444444444446</v>
      </c>
      <c r="L48" s="10">
        <f>VLOOKUP(B48&amp;D48,'[1]점검현황(금월)'!$D$7:$AK$273,34,0)</f>
        <v>770</v>
      </c>
      <c r="M48" s="11">
        <v>1007</v>
      </c>
      <c r="N48" s="12">
        <v>0.54166666666666663</v>
      </c>
      <c r="O48" s="13"/>
    </row>
    <row r="49" spans="1:15" ht="15" customHeight="1" x14ac:dyDescent="0.3">
      <c r="A49" s="61"/>
      <c r="B49" s="2" t="s">
        <v>39</v>
      </c>
      <c r="C49" s="2">
        <v>18</v>
      </c>
      <c r="D49" s="4">
        <v>356</v>
      </c>
      <c r="E49" s="5" t="str">
        <f>VLOOKUP(B49&amp;D49,'[1]점검현황(금월)'!$D$7:$AG$273,2,0)</f>
        <v>경제학 (ZOOM자동녹화)</v>
      </c>
      <c r="F49" s="6" t="str">
        <f>VLOOKUP(B49&amp;D49,'[1]점검현황(금월)'!$D$7:$AG$273,3,0)</f>
        <v>VW540</v>
      </c>
      <c r="G49" s="5" t="str">
        <f>VLOOKUP(B49&amp;D49,'[1]점검현황(금월)'!$D$2:$AG$273,19,0)</f>
        <v>e-ST</v>
      </c>
      <c r="H49" s="7">
        <f>VLOOKUP(B49&amp;D49,'[1]점검현황(금월)'!$D$2:$AG$273,25,0)</f>
        <v>45545</v>
      </c>
      <c r="I49" s="7" t="str">
        <f>VLOOKUP(B49&amp;D49,'[1]점검현황(금월)'!$D$7:$AG$273,27,0)</f>
        <v>2019-08-00</v>
      </c>
      <c r="J49" s="17">
        <v>906</v>
      </c>
      <c r="K49" s="9">
        <f>VLOOKUP(B49&amp;D49,'[1]점검현황(금월)'!$D$7:$AK$273,24,0)</f>
        <v>0.47222222222222199</v>
      </c>
      <c r="L49" s="10">
        <f>VLOOKUP(B49&amp;D49,'[1]점검현황(금월)'!$D$7:$AK$273,34,0)</f>
        <v>43</v>
      </c>
      <c r="M49" s="11">
        <v>1007</v>
      </c>
      <c r="N49" s="12">
        <v>0.54861111111111105</v>
      </c>
      <c r="O49" s="13" t="s">
        <v>49</v>
      </c>
    </row>
    <row r="50" spans="1:15" ht="15" customHeight="1" x14ac:dyDescent="0.3">
      <c r="A50" s="61"/>
      <c r="B50" s="18" t="s">
        <v>39</v>
      </c>
      <c r="C50" s="2">
        <v>19</v>
      </c>
      <c r="D50" s="19">
        <v>357</v>
      </c>
      <c r="E50" s="5" t="str">
        <f>VLOOKUP(B50&amp;D50,'[1]점검현황(금월)'!$D$7:$AG$273,2,0)</f>
        <v>대학원(ZOOM자동녹화)</v>
      </c>
      <c r="F50" s="6" t="str">
        <f>VLOOKUP(B50&amp;D50,'[1]점검현황(금월)'!$D$7:$AG$273,3,0)</f>
        <v>VGZ601K</v>
      </c>
      <c r="G50" s="5" t="str">
        <f>VLOOKUP(B50&amp;D50,'[1]점검현황(금월)'!$D$2:$AG$273,19,0)</f>
        <v>e-ST</v>
      </c>
      <c r="H50" s="7">
        <f>VLOOKUP(B50&amp;D50,'[1]점검현황(금월)'!$D$2:$AG$273,25,0)</f>
        <v>44561</v>
      </c>
      <c r="I50" s="7">
        <f>VLOOKUP(B50&amp;D50,'[1]점검현황(금월)'!$D$7:$AG$273,27,0)</f>
        <v>44561</v>
      </c>
      <c r="J50" s="17">
        <v>906</v>
      </c>
      <c r="K50" s="9">
        <f>VLOOKUP(B50&amp;D50,'[1]점검현황(금월)'!$D$7:$AK$273,24,0)</f>
        <v>0.47916666666666602</v>
      </c>
      <c r="L50" s="10">
        <f>VLOOKUP(B50&amp;D50,'[1]점검현황(금월)'!$D$7:$AK$273,34,0)</f>
        <v>3087</v>
      </c>
      <c r="M50" s="11">
        <v>1007</v>
      </c>
      <c r="N50" s="12">
        <v>0.55555555555555503</v>
      </c>
      <c r="O50" s="13"/>
    </row>
    <row r="51" spans="1:15" ht="15" customHeight="1" x14ac:dyDescent="0.3">
      <c r="A51" s="61"/>
      <c r="B51" s="2" t="s">
        <v>39</v>
      </c>
      <c r="C51" s="2">
        <v>20</v>
      </c>
      <c r="D51" s="4" t="s">
        <v>51</v>
      </c>
      <c r="E51" s="5" t="str">
        <f>VLOOKUP(B51&amp;D51,'[1]점검현황(금월)'!$D$7:$AG$273,2,0)</f>
        <v>사회대 (ZOOM자동녹화)</v>
      </c>
      <c r="F51" s="6" t="str">
        <f>VLOOKUP(B51&amp;D51,'[1]점검현황(금월)'!$D$7:$AG$273,3,0)</f>
        <v>VW540</v>
      </c>
      <c r="G51" s="5" t="str">
        <f>VLOOKUP(B51&amp;D51,'[1]점검현황(금월)'!$D$2:$AG$273,19,0)</f>
        <v>e-ST</v>
      </c>
      <c r="H51" s="7">
        <f>VLOOKUP(B51&amp;D51,'[1]점검현황(금월)'!$D$2:$AG$273,25,0)</f>
        <v>45533</v>
      </c>
      <c r="I51" s="7">
        <f>VLOOKUP(B51&amp;D51,'[1]점검현황(금월)'!$D$7:$AG$273,27,0)</f>
        <v>45433</v>
      </c>
      <c r="J51" s="17">
        <v>906</v>
      </c>
      <c r="K51" s="9">
        <f>VLOOKUP(B51&amp;D51,'[1]점검현황(금월)'!$D$7:$AK$273,24,0)</f>
        <v>0.55555555555555558</v>
      </c>
      <c r="L51" s="10">
        <f>VLOOKUP(B51&amp;D51,'[1]점검현황(금월)'!$D$7:$AK$273,34,0)</f>
        <v>85</v>
      </c>
      <c r="M51" s="11">
        <v>1007</v>
      </c>
      <c r="N51" s="12">
        <v>0.5625</v>
      </c>
      <c r="O51" s="13"/>
    </row>
    <row r="52" spans="1:15" ht="15" customHeight="1" x14ac:dyDescent="0.3">
      <c r="A52" s="61"/>
      <c r="B52" s="2" t="s">
        <v>39</v>
      </c>
      <c r="C52" s="2">
        <v>21</v>
      </c>
      <c r="D52" s="4">
        <v>425</v>
      </c>
      <c r="E52" s="5" t="str">
        <f>VLOOKUP(B52&amp;D52,'[1]점검현황(금월)'!$D$7:$AG$273,2,0)</f>
        <v>대학원 (everlec,ZOOM자동녹화)</v>
      </c>
      <c r="F52" s="6" t="str">
        <f>VLOOKUP(B52&amp;D52,'[1]점검현황(금월)'!$D$7:$AG$273,3,0)</f>
        <v>VGZ601K</v>
      </c>
      <c r="G52" s="5" t="str">
        <f>VLOOKUP(B52&amp;D52,'[1]점검현황(금월)'!$D$2:$AG$273,19,0)</f>
        <v>e-ST</v>
      </c>
      <c r="H52" s="7">
        <f>VLOOKUP(B52&amp;D52,'[1]점검현황(금월)'!$D$2:$AG$273,25,0)</f>
        <v>44561</v>
      </c>
      <c r="I52" s="7">
        <f>VLOOKUP(B52&amp;D52,'[1]점검현황(금월)'!$D$7:$AG$273,27,0)</f>
        <v>44561</v>
      </c>
      <c r="J52" s="17">
        <v>906</v>
      </c>
      <c r="K52" s="9">
        <f>VLOOKUP(B52&amp;D52,'[1]점검현황(금월)'!$D$7:$AK$273,24,0)</f>
        <v>0.5</v>
      </c>
      <c r="L52" s="10">
        <f>VLOOKUP(B52&amp;D52,'[1]점검현황(금월)'!$D$7:$AK$273,34,0)</f>
        <v>1450</v>
      </c>
      <c r="M52" s="11">
        <v>1007</v>
      </c>
      <c r="N52" s="12">
        <v>0.35416666666666669</v>
      </c>
      <c r="O52" s="13"/>
    </row>
    <row r="53" spans="1:15" ht="15" customHeight="1" x14ac:dyDescent="0.3">
      <c r="A53" s="51"/>
      <c r="B53" s="2" t="s">
        <v>43</v>
      </c>
      <c r="C53" s="2">
        <v>22</v>
      </c>
      <c r="D53" s="4">
        <v>528</v>
      </c>
      <c r="E53" s="5" t="str">
        <f>VLOOKUP(B53&amp;D53,'[1]점검현황(금월)'!$D$7:$AG$273,2,0)</f>
        <v>대학원(ZOOM자동녹화)</v>
      </c>
      <c r="F53" s="6" t="str">
        <f>VLOOKUP(B53&amp;D53,'[1]점검현황(금월)'!$D$7:$AG$273,3,0)</f>
        <v>VGZ550</v>
      </c>
      <c r="G53" s="5" t="str">
        <f>VLOOKUP(B53&amp;D53,'[1]점검현황(금월)'!$D$2:$AG$273,19,0)</f>
        <v>e-ST</v>
      </c>
      <c r="H53" s="7" t="str">
        <f>VLOOKUP(B53&amp;D53,'[1]점검현황(금월)'!$D$2:$AG$273,25,0)</f>
        <v>2023-08-00</v>
      </c>
      <c r="I53" s="7" t="str">
        <f>VLOOKUP(B53&amp;D53,'[1]점검현황(금월)'!$D$7:$AG$273,27,0)</f>
        <v>2023-08-00</v>
      </c>
      <c r="J53" s="17">
        <v>906</v>
      </c>
      <c r="K53" s="9">
        <f>VLOOKUP(B53&amp;D53,'[1]점검현황(금월)'!$D$7:$AK$273,24,0)</f>
        <v>0.5</v>
      </c>
      <c r="L53" s="10">
        <f>VLOOKUP(B53&amp;D53,'[1]점검현황(금월)'!$D$7:$AK$273,34,0)</f>
        <v>587</v>
      </c>
      <c r="M53" s="11">
        <v>1007</v>
      </c>
      <c r="N53" s="12">
        <v>0.35416666666666669</v>
      </c>
      <c r="O53" s="13"/>
    </row>
    <row r="54" spans="1:15" ht="15" customHeight="1" x14ac:dyDescent="0.3">
      <c r="A54" s="50" t="s">
        <v>52</v>
      </c>
      <c r="B54" s="2" t="s">
        <v>52</v>
      </c>
      <c r="C54" s="2">
        <v>1</v>
      </c>
      <c r="D54" s="4" t="s">
        <v>53</v>
      </c>
      <c r="E54" s="5" t="str">
        <f>VLOOKUP(B54&amp;D54,'[1]점검현황(금월)'!$D$7:$AG$273,2,0)</f>
        <v>소극장 135호(ZOOM자동녹화)</v>
      </c>
      <c r="F54" s="6" t="str">
        <f>VLOOKUP(B54&amp;D54,'[1]점검현황(금월)'!$D$7:$AG$273,3,0)</f>
        <v>EX12KE</v>
      </c>
      <c r="G54" s="5" t="str">
        <f>VLOOKUP(B54&amp;D54,'[1]점검현황(금월)'!$D$2:$AG$273,19,0)</f>
        <v>e-ST</v>
      </c>
      <c r="H54" s="7">
        <f>VLOOKUP(B54&amp;D54,'[1]점검현황(금월)'!$D$2:$AG$273,25,0)</f>
        <v>44608</v>
      </c>
      <c r="I54" s="7">
        <f>VLOOKUP(B54&amp;D54,'[1]점검현황(금월)'!$D$7:$AG$273,27,0)</f>
        <v>44608</v>
      </c>
      <c r="J54" s="17">
        <v>907</v>
      </c>
      <c r="K54" s="9">
        <f>VLOOKUP(B54&amp;D54,'[1]점검현황(금월)'!$D$7:$AK$273,24,0)</f>
        <v>0.41666666666666669</v>
      </c>
      <c r="L54" s="10">
        <f>VLOOKUP(B54&amp;D54,'[1]점검현황(금월)'!$D$7:$AK$273,34,0)</f>
        <v>2046</v>
      </c>
      <c r="M54" s="11">
        <v>1008</v>
      </c>
      <c r="N54" s="12">
        <v>0.36805555555555558</v>
      </c>
      <c r="O54" s="13" t="s">
        <v>54</v>
      </c>
    </row>
    <row r="55" spans="1:15" ht="15" customHeight="1" x14ac:dyDescent="0.3">
      <c r="A55" s="61"/>
      <c r="B55" s="2" t="s">
        <v>52</v>
      </c>
      <c r="C55" s="2">
        <v>2</v>
      </c>
      <c r="D55" s="4">
        <v>103</v>
      </c>
      <c r="E55" s="5" t="str">
        <f>VLOOKUP(B55&amp;D55,'[1]점검현황(금월)'!$D$7:$AG$273,2,0)</f>
        <v>인문대 (PC실)(everlec,ZOOM자동녹화)</v>
      </c>
      <c r="F55" s="6" t="str">
        <f>VLOOKUP(B55&amp;D55,'[1]점검현황(금월)'!$D$7:$AG$273,3,0)</f>
        <v>VGZ550</v>
      </c>
      <c r="G55" s="5" t="str">
        <f>VLOOKUP(B55&amp;D55,'[1]점검현황(금월)'!$D$2:$AG$273,19,0)</f>
        <v>e-ST</v>
      </c>
      <c r="H55" s="7" t="str">
        <f>VLOOKUP(B55&amp;D55,'[1]점검현황(금월)'!$D$2:$AG$273,25,0)</f>
        <v>2023-07-00</v>
      </c>
      <c r="I55" s="7" t="str">
        <f>VLOOKUP(B55&amp;D55,'[1]점검현황(금월)'!$D$7:$AG$273,27,0)</f>
        <v>2023-07-00</v>
      </c>
      <c r="J55" s="17">
        <v>907</v>
      </c>
      <c r="K55" s="9">
        <f>VLOOKUP(B55&amp;D55,'[1]점검현황(금월)'!$D$7:$AK$273,24,0)</f>
        <v>0.55555555555555503</v>
      </c>
      <c r="L55" s="10">
        <f>VLOOKUP(B55&amp;D55,'[1]점검현황(금월)'!$D$7:$AK$273,34,0)</f>
        <v>713</v>
      </c>
      <c r="M55" s="11">
        <v>1008</v>
      </c>
      <c r="N55" s="12">
        <v>0.79166666666666663</v>
      </c>
      <c r="O55" s="13"/>
    </row>
    <row r="56" spans="1:15" ht="15" customHeight="1" x14ac:dyDescent="0.3">
      <c r="A56" s="61"/>
      <c r="B56" s="2" t="s">
        <v>52</v>
      </c>
      <c r="C56" s="2">
        <v>3</v>
      </c>
      <c r="D56" s="4">
        <v>104</v>
      </c>
      <c r="E56" s="5" t="str">
        <f>VLOOKUP(B56&amp;D56,'[1]점검현황(금월)'!$D$7:$AG$273,2,0)</f>
        <v>다산학부(ZOOM자동녹화)</v>
      </c>
      <c r="F56" s="6" t="str">
        <f>VLOOKUP(B56&amp;D56,'[1]점검현황(금월)'!$D$7:$AG$273,3,0)</f>
        <v>VMZ501K</v>
      </c>
      <c r="G56" s="5" t="str">
        <f>VLOOKUP(B56&amp;D56,'[1]점검현황(금월)'!$D$2:$AG$273,19,0)</f>
        <v>e-ST</v>
      </c>
      <c r="H56" s="7">
        <f>VLOOKUP(B56&amp;D56,'[1]점검현황(금월)'!$D$2:$AG$273,25,0)</f>
        <v>44561</v>
      </c>
      <c r="I56" s="7">
        <f>VLOOKUP(B56&amp;D56,'[1]점검현황(금월)'!$D$7:$AG$273,27,0)</f>
        <v>45544</v>
      </c>
      <c r="J56" s="17">
        <v>909</v>
      </c>
      <c r="K56" s="9">
        <f>VLOOKUP(B56&amp;D56,'[1]점검현황(금월)'!$D$7:$AK$273,24,0)</f>
        <v>0.50694444444444442</v>
      </c>
      <c r="L56" s="10">
        <f>VLOOKUP(B56&amp;D56,'[1]점검현황(금월)'!$D$7:$AK$273,34,0)</f>
        <v>3034</v>
      </c>
      <c r="M56" s="11">
        <v>1008</v>
      </c>
      <c r="N56" s="12">
        <v>0.79861111111111116</v>
      </c>
      <c r="O56" s="13" t="s">
        <v>55</v>
      </c>
    </row>
    <row r="57" spans="1:15" ht="15" customHeight="1" x14ac:dyDescent="0.3">
      <c r="A57" s="61"/>
      <c r="B57" s="2" t="s">
        <v>52</v>
      </c>
      <c r="C57" s="2">
        <v>4</v>
      </c>
      <c r="D57" s="4">
        <v>105</v>
      </c>
      <c r="E57" s="5" t="str">
        <f>VLOOKUP(B57&amp;D57,'[1]점검현황(금월)'!$D$7:$AG$273,2,0)</f>
        <v>멀티미디어(ZOOM자동녹화)</v>
      </c>
      <c r="F57" s="6" t="str">
        <f>VLOOKUP(B57&amp;D57,'[1]점검현황(금월)'!$D$7:$AG$273,3,0)</f>
        <v>VGZ550</v>
      </c>
      <c r="G57" s="5" t="str">
        <f>VLOOKUP(B57&amp;D57,'[1]점검현황(금월)'!$D$2:$AG$273,19,0)</f>
        <v>e-ST</v>
      </c>
      <c r="H57" s="7" t="str">
        <f>VLOOKUP(B57&amp;D57,'[1]점검현황(금월)'!$D$2:$AG$273,25,0)</f>
        <v>2022-00-00</v>
      </c>
      <c r="I57" s="7">
        <f>VLOOKUP(B57&amp;D57,'[1]점검현황(금월)'!$D$7:$AG$273,27,0)</f>
        <v>45554</v>
      </c>
      <c r="J57" s="17">
        <v>912</v>
      </c>
      <c r="K57" s="9">
        <f>VLOOKUP(B57&amp;D57,'[1]점검현황(금월)'!$D$7:$AK$273,24,0)</f>
        <v>0.4861111111111111</v>
      </c>
      <c r="L57" s="10">
        <f>VLOOKUP(B57&amp;D57,'[1]점검현황(금월)'!$D$7:$AK$273,34,0)</f>
        <v>2612</v>
      </c>
      <c r="M57" s="11">
        <v>1008</v>
      </c>
      <c r="N57" s="12">
        <v>0.80555555555555602</v>
      </c>
      <c r="O57" s="13" t="s">
        <v>56</v>
      </c>
    </row>
    <row r="58" spans="1:15" ht="15" customHeight="1" x14ac:dyDescent="0.3">
      <c r="A58" s="61"/>
      <c r="B58" s="2" t="s">
        <v>52</v>
      </c>
      <c r="C58" s="2">
        <v>5</v>
      </c>
      <c r="D58" s="4">
        <v>131</v>
      </c>
      <c r="E58" s="5" t="str">
        <f>VLOOKUP(B58&amp;D58,'[1]점검현황(금월)'!$D$7:$AG$273,2,0)</f>
        <v>멀티미디어(ZOOM자동녹화)</v>
      </c>
      <c r="F58" s="6" t="str">
        <f>VLOOKUP(B58&amp;D58,'[1]점검현황(금월)'!$D$7:$AG$273,3,0)</f>
        <v>VW540</v>
      </c>
      <c r="G58" s="5" t="str">
        <f>VLOOKUP(B58&amp;D58,'[1]점검현황(금월)'!$D$2:$AG$273,19,0)</f>
        <v>e-ST</v>
      </c>
      <c r="H58" s="7">
        <f>VLOOKUP(B58&amp;D58,'[1]점검현황(금월)'!$D$2:$AG$273,25,0)</f>
        <v>45107</v>
      </c>
      <c r="I58" s="7">
        <f>VLOOKUP(B58&amp;D58,'[1]점검현황(금월)'!$D$7:$AG$273,27,0)</f>
        <v>45537</v>
      </c>
      <c r="J58" s="17">
        <v>910</v>
      </c>
      <c r="K58" s="9">
        <f>VLOOKUP(B58&amp;D58,'[1]점검현황(금월)'!$D$7:$AK$273,24,0)</f>
        <v>0.44097222222222227</v>
      </c>
      <c r="L58" s="10">
        <f>VLOOKUP(B58&amp;D58,'[1]점검현황(금월)'!$D$7:$AK$273,34,0)</f>
        <v>1648</v>
      </c>
      <c r="M58" s="11">
        <v>1008</v>
      </c>
      <c r="N58" s="12">
        <v>0.35416666666666669</v>
      </c>
      <c r="O58" s="13" t="s">
        <v>57</v>
      </c>
    </row>
    <row r="59" spans="1:15" ht="15" customHeight="1" x14ac:dyDescent="0.3">
      <c r="A59" s="61"/>
      <c r="B59" s="2" t="s">
        <v>52</v>
      </c>
      <c r="C59" s="2">
        <v>6</v>
      </c>
      <c r="D59" s="4">
        <v>133</v>
      </c>
      <c r="E59" s="5" t="str">
        <f>VLOOKUP(B59&amp;D59,'[1]점검현황(금월)'!$D$7:$AG$273,2,0)</f>
        <v>멀티미디어(ZOOM자동녹화)</v>
      </c>
      <c r="F59" s="6" t="str">
        <f>VLOOKUP(B59&amp;D59,'[1]점검현황(금월)'!$D$7:$AG$273,3,0)</f>
        <v>VGZ650</v>
      </c>
      <c r="G59" s="5" t="str">
        <f>VLOOKUP(B59&amp;D59,'[1]점검현황(금월)'!$D$2:$AG$273,19,0)</f>
        <v>e-ST</v>
      </c>
      <c r="H59" s="7" t="str">
        <f>VLOOKUP(B59&amp;D59,'[1]점검현황(금월)'!$D$2:$AG$273,25,0)</f>
        <v>2023-08-00</v>
      </c>
      <c r="I59" s="7" t="str">
        <f>VLOOKUP(B59&amp;D59,'[1]점검현황(금월)'!$D$7:$AG$273,27,0)</f>
        <v>2023-08-00</v>
      </c>
      <c r="J59" s="17">
        <v>907</v>
      </c>
      <c r="K59" s="9">
        <f>VLOOKUP(B59&amp;D59,'[1]점검현황(금월)'!$D$7:$AK$273,24,0)</f>
        <v>0.35416666666666669</v>
      </c>
      <c r="L59" s="10">
        <f>VLOOKUP(B59&amp;D59,'[1]점검현황(금월)'!$D$7:$AK$273,34,0)</f>
        <v>1010</v>
      </c>
      <c r="M59" s="11">
        <v>1008</v>
      </c>
      <c r="N59" s="12">
        <v>0.36805555555555558</v>
      </c>
      <c r="O59" s="13" t="s">
        <v>49</v>
      </c>
    </row>
    <row r="60" spans="1:15" ht="15" customHeight="1" x14ac:dyDescent="0.3">
      <c r="A60" s="61"/>
      <c r="B60" s="2" t="s">
        <v>52</v>
      </c>
      <c r="C60" s="2">
        <v>7</v>
      </c>
      <c r="D60" s="4">
        <v>201</v>
      </c>
      <c r="E60" s="5" t="str">
        <f>VLOOKUP(B60&amp;D60,'[1]점검현황(금월)'!$D$7:$AG$273,2,0)</f>
        <v>다산학부(ZOOM자동녹화)</v>
      </c>
      <c r="F60" s="6" t="str">
        <f>VLOOKUP(B60&amp;D60,'[1]점검현황(금월)'!$D$7:$AG$273,3,0)</f>
        <v>VW540</v>
      </c>
      <c r="G60" s="5" t="str">
        <f>VLOOKUP(B60&amp;D60,'[1]점검현황(금월)'!$D$2:$AG$273,19,0)</f>
        <v>e-ST</v>
      </c>
      <c r="H60" s="7">
        <f>VLOOKUP(B60&amp;D60,'[1]점검현황(금월)'!$D$2:$AG$273,25,0)</f>
        <v>45429</v>
      </c>
      <c r="I60" s="7">
        <f>VLOOKUP(B60&amp;D60,'[1]점검현황(금월)'!$D$7:$AG$273,27,0)</f>
        <v>45465</v>
      </c>
      <c r="J60" s="17">
        <v>926</v>
      </c>
      <c r="K60" s="9">
        <f>VLOOKUP(B60&amp;D60,'[1]점검현황(금월)'!$D$7:$AK$273,24,0)</f>
        <v>0.3611111111111111</v>
      </c>
      <c r="L60" s="10">
        <f>VLOOKUP(B60&amp;D60,'[1]점검현황(금월)'!$D$7:$AK$273,34,0)</f>
        <v>517</v>
      </c>
      <c r="M60" s="11">
        <v>1008</v>
      </c>
      <c r="N60" s="12">
        <v>0.79166666666666663</v>
      </c>
      <c r="O60" s="13" t="s">
        <v>58</v>
      </c>
    </row>
    <row r="61" spans="1:15" ht="15" customHeight="1" x14ac:dyDescent="0.3">
      <c r="A61" s="61"/>
      <c r="B61" s="2" t="s">
        <v>52</v>
      </c>
      <c r="C61" s="2">
        <v>8</v>
      </c>
      <c r="D61" s="4" t="s">
        <v>59</v>
      </c>
      <c r="E61" s="5" t="str">
        <f>VLOOKUP(B61&amp;D61,'[1]점검현황(금월)'!$D$7:$AG$273,2,0)</f>
        <v>멀티미디어(ZOOM자동녹화)</v>
      </c>
      <c r="F61" s="6" t="str">
        <f>VLOOKUP(B61&amp;D61,'[1]점검현황(금월)'!$D$7:$AG$273,3,0)</f>
        <v>VMZ501K</v>
      </c>
      <c r="G61" s="5" t="str">
        <f>VLOOKUP(B61&amp;D61,'[1]점검현황(금월)'!$D$2:$AG$273,19,0)</f>
        <v>e-ST</v>
      </c>
      <c r="H61" s="7">
        <f>VLOOKUP(B61&amp;D61,'[1]점검현황(금월)'!$D$2:$AG$273,25,0)</f>
        <v>44561</v>
      </c>
      <c r="I61" s="7">
        <f>VLOOKUP(B61&amp;D61,'[1]점검현황(금월)'!$D$7:$AG$273,27,0)</f>
        <v>44561</v>
      </c>
      <c r="J61" s="17">
        <v>907</v>
      </c>
      <c r="K61" s="9">
        <f>VLOOKUP(B61&amp;D61,'[1]점검현황(금월)'!$D$7:$AK$273,24,0)</f>
        <v>0.78472222222222221</v>
      </c>
      <c r="L61" s="10">
        <f>VLOOKUP(B61&amp;D61,'[1]점검현황(금월)'!$D$7:$AK$273,34,0)</f>
        <v>2877</v>
      </c>
      <c r="M61" s="11">
        <v>1008</v>
      </c>
      <c r="N61" s="12">
        <v>0.79861111111111116</v>
      </c>
      <c r="O61" s="13"/>
    </row>
    <row r="62" spans="1:15" ht="15" customHeight="1" x14ac:dyDescent="0.3">
      <c r="A62" s="61"/>
      <c r="B62" s="2" t="s">
        <v>52</v>
      </c>
      <c r="C62" s="2">
        <v>9</v>
      </c>
      <c r="D62" s="4">
        <v>202</v>
      </c>
      <c r="E62" s="5" t="str">
        <f>VLOOKUP(B62&amp;D62,'[1]점검현황(금월)'!$D$7:$AG$273,2,0)</f>
        <v>멀티미디어(ZOOM자동녹화)</v>
      </c>
      <c r="F62" s="6" t="str">
        <f>VLOOKUP(B62&amp;D62,'[1]점검현황(금월)'!$D$7:$AG$273,3,0)</f>
        <v>VGZ550</v>
      </c>
      <c r="G62" s="5" t="str">
        <f>VLOOKUP(B62&amp;D62,'[1]점검현황(금월)'!$D$2:$AG$273,19,0)</f>
        <v>e-ST</v>
      </c>
      <c r="H62" s="7">
        <f>VLOOKUP(B62&amp;D62,'[1]점검현황(금월)'!$D$2:$AG$273,25,0)</f>
        <v>44985</v>
      </c>
      <c r="I62" s="7">
        <f>VLOOKUP(B62&amp;D62,'[1]점검현황(금월)'!$D$7:$AG$273,27,0)</f>
        <v>45457</v>
      </c>
      <c r="J62" s="17">
        <v>907</v>
      </c>
      <c r="K62" s="9">
        <f>VLOOKUP(B62&amp;D62,'[1]점검현황(금월)'!$D$7:$AK$273,24,0)</f>
        <v>0.79166666666666663</v>
      </c>
      <c r="L62" s="10">
        <f>VLOOKUP(B62&amp;D62,'[1]점검현황(금월)'!$D$7:$AK$273,34,0)</f>
        <v>2122</v>
      </c>
      <c r="M62" s="11">
        <v>1008</v>
      </c>
      <c r="N62" s="12">
        <v>0.80555555555555602</v>
      </c>
      <c r="O62" s="13"/>
    </row>
    <row r="63" spans="1:15" ht="15" customHeight="1" x14ac:dyDescent="0.3">
      <c r="A63" s="61"/>
      <c r="B63" s="2" t="s">
        <v>52</v>
      </c>
      <c r="C63" s="2">
        <v>10</v>
      </c>
      <c r="D63" s="4">
        <v>203</v>
      </c>
      <c r="E63" s="5" t="str">
        <f>VLOOKUP(B63&amp;D63,'[1]점검현황(금월)'!$D$7:$AG$273,2,0)</f>
        <v>멀티미디어 (ZOOM자동녹화)</v>
      </c>
      <c r="F63" s="6" t="str">
        <f>VLOOKUP(B63&amp;D63,'[1]점검현황(금월)'!$D$7:$AG$273,3,0)</f>
        <v>VGZ550</v>
      </c>
      <c r="G63" s="5" t="str">
        <f>VLOOKUP(B63&amp;D63,'[1]점검현황(금월)'!$D$2:$AG$273,19,0)</f>
        <v>e-ST</v>
      </c>
      <c r="H63" s="7">
        <f>VLOOKUP(B63&amp;D63,'[1]점검현황(금월)'!$D$2:$AG$273,25,0)</f>
        <v>44985</v>
      </c>
      <c r="I63" s="7">
        <f>VLOOKUP(B63&amp;D63,'[1]점검현황(금월)'!$D$7:$AG$273,27,0)</f>
        <v>45467</v>
      </c>
      <c r="J63" s="17">
        <v>907</v>
      </c>
      <c r="K63" s="9">
        <f>VLOOKUP(B63&amp;D63,'[1]점검현황(금월)'!$D$7:$AK$273,24,0)</f>
        <v>0.72361111111111109</v>
      </c>
      <c r="L63" s="10">
        <f>VLOOKUP(B63&amp;D63,'[1]점검현황(금월)'!$D$7:$AK$273,34,0)</f>
        <v>2065</v>
      </c>
      <c r="M63" s="11">
        <v>1008</v>
      </c>
      <c r="N63" s="12">
        <v>0.35416666666666669</v>
      </c>
      <c r="O63" s="13"/>
    </row>
    <row r="64" spans="1:15" ht="15" customHeight="1" x14ac:dyDescent="0.3">
      <c r="A64" s="61"/>
      <c r="B64" s="2" t="s">
        <v>52</v>
      </c>
      <c r="C64" s="2">
        <v>11</v>
      </c>
      <c r="D64" s="4">
        <v>204</v>
      </c>
      <c r="E64" s="5" t="str">
        <f>VLOOKUP(B64&amp;D64,'[1]점검현황(금월)'!$D$7:$AG$273,2,0)</f>
        <v>멀티미디어 (ZOOM자동녹화)</v>
      </c>
      <c r="F64" s="6" t="str">
        <f>VLOOKUP(B64&amp;D64,'[1]점검현황(금월)'!$D$7:$AG$273,3,0)</f>
        <v>VGZ650</v>
      </c>
      <c r="G64" s="5" t="str">
        <f>VLOOKUP(B64&amp;D64,'[1]점검현황(금월)'!$D$2:$AG$273,19,0)</f>
        <v>e-ST</v>
      </c>
      <c r="H64" s="7">
        <f>VLOOKUP(B64&amp;D64,'[1]점검현황(금월)'!$D$2:$AG$273,25,0)</f>
        <v>44985</v>
      </c>
      <c r="I64" s="7">
        <f>VLOOKUP(B64&amp;D64,'[1]점검현황(금월)'!$D$7:$AG$273,27,0)</f>
        <v>45555</v>
      </c>
      <c r="J64" s="17">
        <v>926</v>
      </c>
      <c r="K64" s="9">
        <f>VLOOKUP(B64&amp;D64,'[1]점검현황(금월)'!$D$7:$AK$273,24,0)</f>
        <v>0.80555555555555602</v>
      </c>
      <c r="L64" s="10">
        <f>VLOOKUP(B64&amp;D64,'[1]점검현황(금월)'!$D$7:$AK$273,34,0)</f>
        <v>2284</v>
      </c>
      <c r="M64" s="11">
        <v>1010</v>
      </c>
      <c r="N64" s="12">
        <v>0.3611111111111111</v>
      </c>
      <c r="O64" s="13" t="s">
        <v>60</v>
      </c>
    </row>
    <row r="65" spans="1:15" ht="15" customHeight="1" x14ac:dyDescent="0.3">
      <c r="A65" s="61"/>
      <c r="B65" s="2" t="s">
        <v>52</v>
      </c>
      <c r="C65" s="2">
        <v>12</v>
      </c>
      <c r="D65" s="4">
        <v>205</v>
      </c>
      <c r="E65" s="5" t="str">
        <f>VLOOKUP(B65&amp;D65,'[1]점검현황(금월)'!$D$7:$AG$273,2,0)</f>
        <v>멀티미디어(ZOOM자동녹화)</v>
      </c>
      <c r="F65" s="6" t="str">
        <f>VLOOKUP(B65&amp;D65,'[1]점검현황(금월)'!$D$7:$AG$273,3,0)</f>
        <v>VGZ650</v>
      </c>
      <c r="G65" s="5" t="str">
        <f>VLOOKUP(B65&amp;D65,'[1]점검현황(금월)'!$D$2:$AG$273,19,0)</f>
        <v>e-ST</v>
      </c>
      <c r="H65" s="7">
        <f>VLOOKUP(B65&amp;D65,'[1]점검현황(금월)'!$D$2:$AG$273,25,0)</f>
        <v>44985</v>
      </c>
      <c r="I65" s="7">
        <f>VLOOKUP(B65&amp;D65,'[1]점검현황(금월)'!$D$7:$AG$273,27,0)</f>
        <v>45180</v>
      </c>
      <c r="J65" s="17">
        <v>926</v>
      </c>
      <c r="K65" s="9">
        <f>VLOOKUP(B65&amp;D65,'[1]점검현황(금월)'!$D$7:$AK$273,24,0)</f>
        <v>0.35416666666666669</v>
      </c>
      <c r="L65" s="10">
        <f>VLOOKUP(B65&amp;D65,'[1]점검현황(금월)'!$D$7:$AK$273,34,0)</f>
        <v>2093</v>
      </c>
      <c r="M65" s="11">
        <v>1010</v>
      </c>
      <c r="N65" s="12">
        <v>0.36805555555555558</v>
      </c>
      <c r="O65" s="13" t="s">
        <v>61</v>
      </c>
    </row>
    <row r="66" spans="1:15" ht="15" customHeight="1" x14ac:dyDescent="0.3">
      <c r="A66" s="61"/>
      <c r="B66" s="2" t="s">
        <v>52</v>
      </c>
      <c r="C66" s="2">
        <v>13</v>
      </c>
      <c r="D66" s="4">
        <v>232</v>
      </c>
      <c r="E66" s="5" t="str">
        <f>VLOOKUP(B66&amp;D66,'[1]점검현황(금월)'!$D$7:$AG$273,2,0)</f>
        <v>멀티미디어(ZOOM자동녹화)</v>
      </c>
      <c r="F66" s="6" t="str">
        <f>VLOOKUP(B66&amp;D66,'[1]점검현황(금월)'!$D$7:$AG$273,3,0)</f>
        <v>VGZ550</v>
      </c>
      <c r="G66" s="5" t="str">
        <f>VLOOKUP(B66&amp;D66,'[1]점검현황(금월)'!$D$2:$AG$273,19,0)</f>
        <v>e-ST</v>
      </c>
      <c r="H66" s="7">
        <f>VLOOKUP(B66&amp;D66,'[1]점검현황(금월)'!$D$2:$AG$273,25,0)</f>
        <v>44985</v>
      </c>
      <c r="I66" s="7">
        <f>VLOOKUP(B66&amp;D66,'[1]점검현황(금월)'!$D$7:$AG$273,27,0)</f>
        <v>45419</v>
      </c>
      <c r="J66" s="17">
        <v>907</v>
      </c>
      <c r="K66" s="9">
        <f>VLOOKUP(B66&amp;D66,'[1]점검현황(금월)'!$D$7:$AK$273,24,0)</f>
        <v>0.61805555555555558</v>
      </c>
      <c r="L66" s="10">
        <f>VLOOKUP(B66&amp;D66,'[1]점검현황(금월)'!$D$7:$AK$273,34,0)</f>
        <v>2115</v>
      </c>
      <c r="M66" s="11">
        <v>1010</v>
      </c>
      <c r="N66" s="12">
        <v>0.79166666666666663</v>
      </c>
      <c r="O66" s="13"/>
    </row>
    <row r="67" spans="1:15" ht="15" customHeight="1" x14ac:dyDescent="0.3">
      <c r="A67" s="61"/>
      <c r="B67" s="2" t="s">
        <v>52</v>
      </c>
      <c r="C67" s="2">
        <v>14</v>
      </c>
      <c r="D67" s="4">
        <v>233</v>
      </c>
      <c r="E67" s="5" t="str">
        <f>VLOOKUP(B67&amp;D67,'[1]점검현황(금월)'!$D$7:$AG$273,2,0)</f>
        <v>다산학부(ZOOM자동녹화)</v>
      </c>
      <c r="F67" s="6" t="str">
        <f>VLOOKUP(B67&amp;D67,'[1]점검현황(금월)'!$D$7:$AG$273,3,0)</f>
        <v>VW540</v>
      </c>
      <c r="G67" s="5" t="str">
        <f>VLOOKUP(B67&amp;D67,'[1]점검현황(금월)'!$D$2:$AG$273,19,0)</f>
        <v>e-ST</v>
      </c>
      <c r="H67" s="7">
        <f>VLOOKUP(B67&amp;D67,'[1]점검현황(금월)'!$D$2:$AG$273,25,0)</f>
        <v>45533</v>
      </c>
      <c r="I67" s="7">
        <f>VLOOKUP(B67&amp;D67,'[1]점검현황(금월)'!$D$7:$AG$273,27,0)</f>
        <v>45456</v>
      </c>
      <c r="J67" s="17">
        <v>907</v>
      </c>
      <c r="K67" s="9">
        <f>VLOOKUP(B67&amp;D67,'[1]점검현황(금월)'!$D$7:$AK$273,24,0)</f>
        <v>0.36805555555555558</v>
      </c>
      <c r="L67" s="10">
        <f>VLOOKUP(B67&amp;D67,'[1]점검현황(금월)'!$D$7:$AK$273,34,0)</f>
        <v>59</v>
      </c>
      <c r="M67" s="11">
        <v>1010</v>
      </c>
      <c r="N67" s="12">
        <v>0.79861111111111116</v>
      </c>
      <c r="O67" s="13"/>
    </row>
    <row r="68" spans="1:15" ht="15" customHeight="1" x14ac:dyDescent="0.3">
      <c r="A68" s="61"/>
      <c r="B68" s="2" t="s">
        <v>52</v>
      </c>
      <c r="C68" s="2">
        <v>15</v>
      </c>
      <c r="D68" s="4">
        <v>234</v>
      </c>
      <c r="E68" s="5" t="str">
        <f>VLOOKUP(B68&amp;D68,'[1]점검현황(금월)'!$D$7:$AG$273,2,0)</f>
        <v>다산학부(ZOOM자동녹화)</v>
      </c>
      <c r="F68" s="6" t="str">
        <f>VLOOKUP(B68&amp;D68,'[1]점검현황(금월)'!$D$7:$AG$273,3,0)</f>
        <v>VW540</v>
      </c>
      <c r="G68" s="5" t="str">
        <f>VLOOKUP(B68&amp;D68,'[1]점검현황(금월)'!$D$2:$AG$273,19,0)</f>
        <v>e-ST</v>
      </c>
      <c r="H68" s="7">
        <f>VLOOKUP(B68&amp;D68,'[1]점검현황(금월)'!$D$2:$AG$273,25,0)</f>
        <v>45533</v>
      </c>
      <c r="I68" s="7">
        <f>VLOOKUP(B68&amp;D68,'[1]점검현황(금월)'!$D$7:$AG$273,27,0)</f>
        <v>43882</v>
      </c>
      <c r="J68" s="17">
        <v>907</v>
      </c>
      <c r="K68" s="9">
        <f>VLOOKUP(B68&amp;D68,'[1]점검현황(금월)'!$D$7:$AK$273,24,0)</f>
        <v>0.79166666666666663</v>
      </c>
      <c r="L68" s="10">
        <f>VLOOKUP(B68&amp;D68,'[1]점검현황(금월)'!$D$7:$AK$273,34,0)</f>
        <v>42</v>
      </c>
      <c r="M68" s="11">
        <v>1010</v>
      </c>
      <c r="N68" s="12">
        <v>0.80555555555555602</v>
      </c>
      <c r="O68" s="13"/>
    </row>
    <row r="69" spans="1:15" ht="15" customHeight="1" x14ac:dyDescent="0.3">
      <c r="A69" s="61"/>
      <c r="B69" s="2" t="s">
        <v>52</v>
      </c>
      <c r="C69" s="2">
        <v>16</v>
      </c>
      <c r="D69" s="4">
        <v>235</v>
      </c>
      <c r="E69" s="5" t="str">
        <f>VLOOKUP(B69&amp;D69,'[1]점검현황(금월)'!$D$7:$AG$273,2,0)</f>
        <v>다산학부(ZOOM자동녹화)</v>
      </c>
      <c r="F69" s="6" t="str">
        <f>VLOOKUP(B69&amp;D69,'[1]점검현황(금월)'!$D$7:$AG$273,3,0)</f>
        <v>VW540</v>
      </c>
      <c r="G69" s="5" t="str">
        <f>VLOOKUP(B69&amp;D69,'[1]점검현황(금월)'!$D$2:$AG$273,19,0)</f>
        <v>구</v>
      </c>
      <c r="H69" s="7">
        <f>VLOOKUP(B69&amp;D69,'[1]점검현황(금월)'!$D$2:$AG$273,25,0)</f>
        <v>45541</v>
      </c>
      <c r="I69" s="7">
        <f>VLOOKUP(B69&amp;D69,'[1]점검현황(금월)'!$D$7:$AG$273,27,0)</f>
        <v>45378</v>
      </c>
      <c r="J69" s="17">
        <v>907</v>
      </c>
      <c r="K69" s="9">
        <f>VLOOKUP(B69&amp;D69,'[1]점검현황(금월)'!$D$7:$AK$273,24,0)</f>
        <v>0.54513888888888895</v>
      </c>
      <c r="L69" s="10">
        <f>VLOOKUP(B69&amp;D69,'[1]점검현황(금월)'!$D$7:$AK$273,34,0)</f>
        <v>49</v>
      </c>
      <c r="M69" s="11">
        <v>1010</v>
      </c>
      <c r="N69" s="12">
        <v>0.35416666666666669</v>
      </c>
      <c r="O69" s="13" t="s">
        <v>49</v>
      </c>
    </row>
    <row r="70" spans="1:15" ht="15" customHeight="1" x14ac:dyDescent="0.3">
      <c r="A70" s="61"/>
      <c r="B70" s="2" t="s">
        <v>52</v>
      </c>
      <c r="C70" s="2">
        <v>17</v>
      </c>
      <c r="D70" s="4">
        <v>236</v>
      </c>
      <c r="E70" s="5" t="str">
        <f>VLOOKUP(B70&amp;D70,'[1]점검현황(금월)'!$D$7:$AG$273,2,0)</f>
        <v>다산학부(ZOOM자동녹화)</v>
      </c>
      <c r="F70" s="6" t="str">
        <f>VLOOKUP(B70&amp;D70,'[1]점검현황(금월)'!$D$7:$AG$273,3,0)</f>
        <v>VW540</v>
      </c>
      <c r="G70" s="5" t="str">
        <f>VLOOKUP(B70&amp;D70,'[1]점검현황(금월)'!$D$2:$AG$273,19,0)</f>
        <v>구</v>
      </c>
      <c r="H70" s="7">
        <f>VLOOKUP(B70&amp;D70,'[1]점검현황(금월)'!$D$2:$AG$273,25,0)</f>
        <v>45533</v>
      </c>
      <c r="I70" s="7">
        <f>VLOOKUP(B70&amp;D70,'[1]점검현황(금월)'!$D$7:$AG$273,27,0)</f>
        <v>45212</v>
      </c>
      <c r="J70" s="17">
        <v>909</v>
      </c>
      <c r="K70" s="9">
        <f>VLOOKUP(B70&amp;D70,'[1]점검현황(금월)'!$D$7:$AK$273,24,0)</f>
        <v>0.80555555555555602</v>
      </c>
      <c r="L70" s="10">
        <f>VLOOKUP(B70&amp;D70,'[1]점검현황(금월)'!$D$7:$AK$273,34,0)</f>
        <v>129</v>
      </c>
      <c r="M70" s="11">
        <v>1010</v>
      </c>
      <c r="N70" s="12">
        <v>0.3611111111111111</v>
      </c>
      <c r="O70" s="13" t="s">
        <v>62</v>
      </c>
    </row>
    <row r="71" spans="1:15" ht="15" customHeight="1" x14ac:dyDescent="0.3">
      <c r="A71" s="61"/>
      <c r="B71" s="2" t="s">
        <v>52</v>
      </c>
      <c r="C71" s="2">
        <v>18</v>
      </c>
      <c r="D71" s="4">
        <v>237</v>
      </c>
      <c r="E71" s="5" t="str">
        <f>VLOOKUP(B71&amp;D71,'[1]점검현황(금월)'!$D$7:$AG$273,2,0)</f>
        <v>멀티미디어(ZOOM자동녹화)</v>
      </c>
      <c r="F71" s="6" t="str">
        <f>VLOOKUP(B71&amp;D71,'[1]점검현황(금월)'!$D$7:$AG$273,3,0)</f>
        <v>VGZ550</v>
      </c>
      <c r="G71" s="5" t="str">
        <f>VLOOKUP(B71&amp;D71,'[1]점검현황(금월)'!$D$2:$AG$273,19,0)</f>
        <v>e-ST</v>
      </c>
      <c r="H71" s="7">
        <f>VLOOKUP(B71&amp;D71,'[1]점검현황(금월)'!$D$2:$AG$273,25,0)</f>
        <v>44985</v>
      </c>
      <c r="I71" s="7">
        <f>VLOOKUP(B71&amp;D71,'[1]점검현황(금월)'!$D$7:$AG$273,27,0)</f>
        <v>45132</v>
      </c>
      <c r="J71" s="17">
        <v>907</v>
      </c>
      <c r="K71" s="9">
        <f>VLOOKUP(B71&amp;D71,'[1]점검현황(금월)'!$D$7:$AK$273,24,0)</f>
        <v>0.35416666666666669</v>
      </c>
      <c r="L71" s="10">
        <f>VLOOKUP(B71&amp;D71,'[1]점검현황(금월)'!$D$7:$AK$273,34,0)</f>
        <v>1725</v>
      </c>
      <c r="M71" s="11">
        <v>1010</v>
      </c>
      <c r="N71" s="12">
        <v>0.36805555555555558</v>
      </c>
      <c r="O71" s="13" t="s">
        <v>32</v>
      </c>
    </row>
    <row r="72" spans="1:15" ht="15" customHeight="1" x14ac:dyDescent="0.3">
      <c r="A72" s="61"/>
      <c r="B72" s="2" t="s">
        <v>52</v>
      </c>
      <c r="C72" s="2">
        <v>19</v>
      </c>
      <c r="D72" s="4">
        <v>303</v>
      </c>
      <c r="E72" s="5" t="str">
        <f>VLOOKUP(B72&amp;D72,'[1]점검현황(금월)'!$D$7:$AG$273,2,0)</f>
        <v>교수학습 (ZOOM자동녹화)</v>
      </c>
      <c r="F72" s="6" t="str">
        <f>VLOOKUP(B72&amp;D72,'[1]점검현황(금월)'!$D$7:$AG$273,3,0)</f>
        <v>VGZ601</v>
      </c>
      <c r="G72" s="5" t="str">
        <f>VLOOKUP(B72&amp;D72,'[1]점검현황(금월)'!$D$2:$AG$273,19,0)</f>
        <v>e-ST</v>
      </c>
      <c r="H72" s="7">
        <f>VLOOKUP(B72&amp;D72,'[1]점검현황(금월)'!$D$2:$AG$273,25,0)</f>
        <v>43886</v>
      </c>
      <c r="I72" s="7">
        <f>VLOOKUP(B72&amp;D72,'[1]점검현황(금월)'!$D$7:$AG$273,27,0)</f>
        <v>43886</v>
      </c>
      <c r="J72" s="17">
        <v>907</v>
      </c>
      <c r="K72" s="9">
        <f>VLOOKUP(B72&amp;D72,'[1]점검현황(금월)'!$D$7:$AK$273,24,0)</f>
        <v>0.66388888888888886</v>
      </c>
      <c r="L72" s="10">
        <f>VLOOKUP(B72&amp;D72,'[1]점검현황(금월)'!$D$7:$AK$273,34,0)</f>
        <v>1186</v>
      </c>
      <c r="M72" s="11">
        <v>1010</v>
      </c>
      <c r="N72" s="12">
        <v>0.40972222222222199</v>
      </c>
      <c r="O72" s="13"/>
    </row>
    <row r="73" spans="1:15" ht="15" customHeight="1" x14ac:dyDescent="0.3">
      <c r="A73" s="61"/>
      <c r="B73" s="2" t="s">
        <v>52</v>
      </c>
      <c r="C73" s="2">
        <v>20</v>
      </c>
      <c r="D73" s="4">
        <v>304</v>
      </c>
      <c r="E73" s="5" t="str">
        <f>VLOOKUP(B73&amp;D73,'[1]점검현황(금월)'!$D$7:$AG$273,2,0)</f>
        <v>멀티미디어 (ZOOM자동녹화)</v>
      </c>
      <c r="F73" s="6" t="str">
        <f>VLOOKUP(B73&amp;D73,'[1]점검현황(금월)'!$D$7:$AG$273,3,0)</f>
        <v>VGZ650</v>
      </c>
      <c r="G73" s="5" t="str">
        <f>VLOOKUP(B73&amp;D73,'[1]점검현황(금월)'!$D$2:$AG$273,19,0)</f>
        <v>e-ST</v>
      </c>
      <c r="H73" s="7">
        <f>VLOOKUP(B73&amp;D73,'[1]점검현황(금월)'!$D$2:$AG$273,25,0)</f>
        <v>44985</v>
      </c>
      <c r="I73" s="7">
        <f>VLOOKUP(B73&amp;D73,'[1]점검현황(금월)'!$D$7:$AG$273,27,0)</f>
        <v>45499</v>
      </c>
      <c r="J73" s="17">
        <v>907</v>
      </c>
      <c r="K73" s="9">
        <f>VLOOKUP(B73&amp;D73,'[1]점검현황(금월)'!$D$7:$AK$273,24,0)</f>
        <v>0.57430555555555551</v>
      </c>
      <c r="L73" s="10">
        <f>VLOOKUP(B73&amp;D73,'[1]점검현황(금월)'!$D$7:$AK$273,34,0)</f>
        <v>2173</v>
      </c>
      <c r="M73" s="11">
        <v>1010</v>
      </c>
      <c r="N73" s="12">
        <v>0.79861111111111116</v>
      </c>
      <c r="O73" s="13" t="s">
        <v>63</v>
      </c>
    </row>
    <row r="74" spans="1:15" ht="15" customHeight="1" x14ac:dyDescent="0.3">
      <c r="A74" s="61"/>
      <c r="B74" s="2" t="s">
        <v>52</v>
      </c>
      <c r="C74" s="2">
        <v>21</v>
      </c>
      <c r="D74" s="4">
        <v>305</v>
      </c>
      <c r="E74" s="5" t="str">
        <f>VLOOKUP(B74&amp;D74,'[1]점검현황(금월)'!$D$7:$AG$273,2,0)</f>
        <v>멀티미디어(ZOOM자동녹화)</v>
      </c>
      <c r="F74" s="6" t="str">
        <f>VLOOKUP(B74&amp;D74,'[1]점검현황(금월)'!$D$7:$AG$273,3,0)</f>
        <v>VMZ501K</v>
      </c>
      <c r="G74" s="5" t="str">
        <f>VLOOKUP(B74&amp;D74,'[1]점검현황(금월)'!$D$2:$AG$273,19,0)</f>
        <v>구e-ST</v>
      </c>
      <c r="H74" s="7">
        <f>VLOOKUP(B74&amp;D74,'[1]점검현황(금월)'!$D$2:$AG$273,25,0)</f>
        <v>43628</v>
      </c>
      <c r="I74" s="7">
        <f>VLOOKUP(B74&amp;D74,'[1]점검현황(금월)'!$D$7:$AG$273,27,0)</f>
        <v>44560</v>
      </c>
      <c r="J74" s="8">
        <v>909</v>
      </c>
      <c r="K74" s="9">
        <f>VLOOKUP(B74&amp;D74,'[1]점검현황(금월)'!$D$7:$AK$273,24,0)</f>
        <v>0.79166666666666663</v>
      </c>
      <c r="L74" s="10">
        <f>VLOOKUP(B74&amp;D74,'[1]점검현황(금월)'!$D$7:$AK$273,34,0)</f>
        <v>3131</v>
      </c>
      <c r="M74" s="11">
        <v>1011</v>
      </c>
      <c r="N74" s="12">
        <v>0.80555555555555602</v>
      </c>
      <c r="O74" s="13" t="s">
        <v>64</v>
      </c>
    </row>
    <row r="75" spans="1:15" ht="15" customHeight="1" x14ac:dyDescent="0.3">
      <c r="A75" s="61"/>
      <c r="B75" s="2" t="s">
        <v>52</v>
      </c>
      <c r="C75" s="2">
        <v>22</v>
      </c>
      <c r="D75" s="4">
        <v>306</v>
      </c>
      <c r="E75" s="5" t="str">
        <f>VLOOKUP(B75&amp;D75,'[1]점검현황(금월)'!$D$7:$AG$273,2,0)</f>
        <v>멀티미디어(ZOOM자동녹화)</v>
      </c>
      <c r="F75" s="6" t="str">
        <f>VLOOKUP(B75&amp;D75,'[1]점검현황(금월)'!$D$7:$AG$273,3,0)</f>
        <v>VGZ650</v>
      </c>
      <c r="G75" s="5" t="str">
        <f>VLOOKUP(B75&amp;D75,'[1]점검현황(금월)'!$D$2:$AG$273,19,0)</f>
        <v>e-ST</v>
      </c>
      <c r="H75" s="7">
        <f>VLOOKUP(B75&amp;D75,'[1]점검현황(금월)'!$D$2:$AG$273,25,0)</f>
        <v>44841</v>
      </c>
      <c r="I75" s="7">
        <f>VLOOKUP(B75&amp;D75,'[1]점검현황(금월)'!$D$7:$AG$273,27,0)</f>
        <v>45496</v>
      </c>
      <c r="J75" s="8">
        <v>909</v>
      </c>
      <c r="K75" s="9">
        <f>VLOOKUP(B75&amp;D75,'[1]점검현황(금월)'!$D$7:$AK$273,24,0)</f>
        <v>0.5444444444444444</v>
      </c>
      <c r="L75" s="10">
        <f>VLOOKUP(B75&amp;D75,'[1]점검현황(금월)'!$D$7:$AK$273,34,0)</f>
        <v>2496</v>
      </c>
      <c r="M75" s="11">
        <v>1011</v>
      </c>
      <c r="N75" s="12">
        <v>0.35416666666666669</v>
      </c>
      <c r="O75" s="13" t="s">
        <v>65</v>
      </c>
    </row>
    <row r="76" spans="1:15" ht="15" customHeight="1" x14ac:dyDescent="0.3">
      <c r="A76" s="61"/>
      <c r="B76" s="2" t="s">
        <v>52</v>
      </c>
      <c r="C76" s="2">
        <v>23</v>
      </c>
      <c r="D76" s="5">
        <v>332</v>
      </c>
      <c r="E76" s="5" t="str">
        <f>VLOOKUP(B76&amp;D76,'[1]점검현황(금월)'!$D$7:$AG$273,2,0)</f>
        <v>멀티미디어(ZOOM자동녹화)</v>
      </c>
      <c r="F76" s="6" t="str">
        <f>VLOOKUP(B76&amp;D76,'[1]점검현황(금월)'!$D$7:$AG$273,3,0)</f>
        <v>VW540</v>
      </c>
      <c r="G76" s="5" t="str">
        <f>VLOOKUP(B76&amp;D76,'[1]점검현황(금월)'!$D$2:$AG$273,19,0)</f>
        <v>e-ST</v>
      </c>
      <c r="H76" s="7">
        <f>VLOOKUP(B76&amp;D76,'[1]점검현황(금월)'!$D$2:$AG$273,25,0)</f>
        <v>45252</v>
      </c>
      <c r="I76" s="7" t="str">
        <f>VLOOKUP(B76&amp;D76,'[1]점검현황(금월)'!$D$7:$AG$273,27,0)</f>
        <v>2020-00-00</v>
      </c>
      <c r="J76" s="8">
        <v>909</v>
      </c>
      <c r="K76" s="9">
        <f>VLOOKUP(B76&amp;D76,'[1]점검현황(금월)'!$D$7:$AK$273,24,0)</f>
        <v>0.66388888888888886</v>
      </c>
      <c r="L76" s="10">
        <f>VLOOKUP(B76&amp;D76,'[1]점검현황(금월)'!$D$7:$AK$273,34,0)</f>
        <v>1039</v>
      </c>
      <c r="M76" s="11">
        <v>1011</v>
      </c>
      <c r="N76" s="12">
        <v>0.36805555555555558</v>
      </c>
      <c r="O76" s="13"/>
    </row>
    <row r="77" spans="1:15" ht="15" customHeight="1" x14ac:dyDescent="0.3">
      <c r="A77" s="61"/>
      <c r="B77" s="2" t="s">
        <v>52</v>
      </c>
      <c r="C77" s="2">
        <v>24</v>
      </c>
      <c r="D77" s="5">
        <v>333</v>
      </c>
      <c r="E77" s="5" t="str">
        <f>VLOOKUP(B77&amp;D77,'[1]점검현황(금월)'!$D$7:$AG$273,2,0)</f>
        <v>멀티미디어(ZOOM자동녹화)</v>
      </c>
      <c r="F77" s="6" t="str">
        <f>VLOOKUP(B77&amp;D77,'[1]점검현황(금월)'!$D$7:$AG$273,3,0)</f>
        <v>VW540</v>
      </c>
      <c r="G77" s="5" t="str">
        <f>VLOOKUP(B77&amp;D77,'[1]점검현황(금월)'!$D$2:$AG$273,19,0)</f>
        <v>e-ST</v>
      </c>
      <c r="H77" s="7">
        <f>VLOOKUP(B77&amp;D77,'[1]점검현황(금월)'!$D$2:$AG$273,25,0)</f>
        <v>45107</v>
      </c>
      <c r="I77" s="7" t="str">
        <f>VLOOKUP(B77&amp;D77,'[1]점검현황(금월)'!$D$7:$AG$273,27,0)</f>
        <v>2020-02-00</v>
      </c>
      <c r="J77" s="8">
        <v>909</v>
      </c>
      <c r="K77" s="9">
        <f>VLOOKUP(B77&amp;D77,'[1]점검현황(금월)'!$D$7:$AK$273,24,0)</f>
        <v>0.3611111111111111</v>
      </c>
      <c r="L77" s="10">
        <f>VLOOKUP(B77&amp;D77,'[1]점검현황(금월)'!$D$7:$AK$273,34,0)</f>
        <v>1013</v>
      </c>
      <c r="M77" s="11">
        <v>1011</v>
      </c>
      <c r="N77" s="12">
        <v>0.79166666666666663</v>
      </c>
      <c r="O77" s="13"/>
    </row>
    <row r="78" spans="1:15" ht="15" customHeight="1" x14ac:dyDescent="0.3">
      <c r="A78" s="61"/>
      <c r="B78" s="2" t="s">
        <v>52</v>
      </c>
      <c r="C78" s="2">
        <v>25</v>
      </c>
      <c r="D78" s="4">
        <v>334</v>
      </c>
      <c r="E78" s="5" t="str">
        <f>VLOOKUP(B78&amp;D78,'[1]점검현황(금월)'!$D$7:$AG$273,2,0)</f>
        <v>멀티미디어(ZOOM자동녹화)</v>
      </c>
      <c r="F78" s="6" t="str">
        <f>VLOOKUP(B78&amp;D78,'[1]점검현황(금월)'!$D$7:$AG$273,3,0)</f>
        <v>VGZ550</v>
      </c>
      <c r="G78" s="5" t="str">
        <f>VLOOKUP(B78&amp;D78,'[1]점검현황(금월)'!$D$2:$AG$273,19,0)</f>
        <v>e-ST</v>
      </c>
      <c r="H78" s="7" t="str">
        <f>VLOOKUP(B78&amp;D78,'[1]점검현황(금월)'!$D$2:$AG$273,25,0)</f>
        <v>2023-08-00</v>
      </c>
      <c r="I78" s="7" t="str">
        <f>VLOOKUP(B78&amp;D78,'[1]점검현황(금월)'!$D$7:$AG$273,27,0)</f>
        <v>2023-08-00</v>
      </c>
      <c r="J78" s="8">
        <v>909</v>
      </c>
      <c r="K78" s="9">
        <f>VLOOKUP(B78&amp;D78,'[1]점검현황(금월)'!$D$7:$AK$273,24,0)</f>
        <v>0.72291666666666676</v>
      </c>
      <c r="L78" s="10">
        <f>VLOOKUP(B78&amp;D78,'[1]점검현황(금월)'!$D$7:$AK$273,34,0)</f>
        <v>1081</v>
      </c>
      <c r="M78" s="11">
        <v>1011</v>
      </c>
      <c r="N78" s="12">
        <v>0.79861111111111116</v>
      </c>
      <c r="O78" s="13"/>
    </row>
    <row r="79" spans="1:15" ht="15" customHeight="1" x14ac:dyDescent="0.3">
      <c r="A79" s="61"/>
      <c r="B79" s="2" t="s">
        <v>66</v>
      </c>
      <c r="C79" s="2">
        <v>26</v>
      </c>
      <c r="D79" s="4">
        <v>337</v>
      </c>
      <c r="E79" s="5" t="str">
        <f>VLOOKUP(B79&amp;D79,'[1]점검현황(금월)'!$D$7:$AG$273,2,0)</f>
        <v>물리학과(ZOOM자동녹화)</v>
      </c>
      <c r="F79" s="6" t="str">
        <f>VLOOKUP(B79&amp;D79,'[1]점검현황(금월)'!$D$7:$AG$273,3,0)</f>
        <v>VW540</v>
      </c>
      <c r="G79" s="5" t="str">
        <f>VLOOKUP(B79&amp;D79,'[1]점검현황(금월)'!$D$2:$AG$273,19,0)</f>
        <v>e-ST</v>
      </c>
      <c r="H79" s="7" t="str">
        <f>VLOOKUP(B79&amp;D79,'[1]점검현황(금월)'!$D$2:$AG$273,25,0)</f>
        <v>2020-02-00</v>
      </c>
      <c r="I79" s="7" t="str">
        <f>VLOOKUP(B79&amp;D79,'[1]점검현황(금월)'!$D$7:$AG$273,27,0)</f>
        <v>2020-02-00</v>
      </c>
      <c r="J79" s="8">
        <v>909</v>
      </c>
      <c r="K79" s="9">
        <f>VLOOKUP(B79&amp;D79,'[1]점검현황(금월)'!$D$7:$AK$273,24,0)</f>
        <v>0.79166666666666663</v>
      </c>
      <c r="L79" s="10">
        <f>VLOOKUP(B79&amp;D79,'[1]점검현황(금월)'!$D$7:$AK$273,34,0)</f>
        <v>923</v>
      </c>
      <c r="M79" s="11">
        <v>1011</v>
      </c>
      <c r="N79" s="12">
        <v>0.80555555555555602</v>
      </c>
      <c r="O79" s="13"/>
    </row>
    <row r="80" spans="1:15" ht="15" customHeight="1" x14ac:dyDescent="0.3">
      <c r="A80" s="61"/>
      <c r="B80" s="2" t="s">
        <v>52</v>
      </c>
      <c r="C80" s="2">
        <v>27</v>
      </c>
      <c r="D80" s="4">
        <v>339</v>
      </c>
      <c r="E80" s="5" t="str">
        <f>VLOOKUP(B80&amp;D80,'[1]점검현황(금월)'!$D$7:$AG$273,2,0)</f>
        <v>대학원</v>
      </c>
      <c r="F80" s="6" t="str">
        <f>VLOOKUP(B80&amp;D80,'[1]점검현황(금월)'!$D$7:$AG$273,3,0)</f>
        <v>VX421</v>
      </c>
      <c r="G80" s="5" t="str">
        <f>VLOOKUP(B80&amp;D80,'[1]점검현황(금월)'!$D$2:$AG$273,19,0)</f>
        <v>e-ST</v>
      </c>
      <c r="H80" s="7">
        <f>VLOOKUP(B80&amp;D80,'[1]점검현황(금월)'!$D$2:$AG$273,25,0)</f>
        <v>42788</v>
      </c>
      <c r="I80" s="7">
        <f>VLOOKUP(B80&amp;D80,'[1]점검현황(금월)'!$D$7:$AG$273,27,0)</f>
        <v>42788</v>
      </c>
      <c r="J80" s="8">
        <v>909</v>
      </c>
      <c r="K80" s="9">
        <f>VLOOKUP(B80&amp;D80,'[1]점검현황(금월)'!$D$7:$AK$273,24,0)</f>
        <v>0.79861111111111116</v>
      </c>
      <c r="L80" s="10">
        <f>VLOOKUP(B80&amp;D80,'[1]점검현황(금월)'!$D$7:$AK$273,34,0)</f>
        <v>262</v>
      </c>
      <c r="M80" s="11">
        <v>1011</v>
      </c>
      <c r="N80" s="12">
        <v>0.375</v>
      </c>
      <c r="O80" s="13"/>
    </row>
    <row r="81" spans="1:15" ht="15" customHeight="1" x14ac:dyDescent="0.3">
      <c r="A81" s="51"/>
      <c r="B81" s="2" t="s">
        <v>66</v>
      </c>
      <c r="C81" s="2">
        <v>28</v>
      </c>
      <c r="D81" s="4">
        <v>436</v>
      </c>
      <c r="E81" s="5" t="str">
        <f>VLOOKUP(B81&amp;D81,'[1]점검현황(금월)'!$D$7:$AG$273,2,0)</f>
        <v>다산학부(ZOOM자동녹화)</v>
      </c>
      <c r="F81" s="6" t="str">
        <f>VLOOKUP(B81&amp;D81,'[1]점검현황(금월)'!$D$7:$AG$273,3,0)</f>
        <v>VW540</v>
      </c>
      <c r="G81" s="5" t="str">
        <f>VLOOKUP(B81&amp;D81,'[1]점검현황(금월)'!$D$2:$AG$273,19,0)</f>
        <v>e-ST</v>
      </c>
      <c r="H81" s="7">
        <f>VLOOKUP(B81&amp;D81,'[1]점검현황(금월)'!$D$2:$AG$273,25,0)</f>
        <v>45538</v>
      </c>
      <c r="I81" s="7">
        <f>VLOOKUP(B81&amp;D81,'[1]점검현황(금월)'!$D$7:$AG$273,27,0)</f>
        <v>44398</v>
      </c>
      <c r="J81" s="8">
        <v>913</v>
      </c>
      <c r="K81" s="9">
        <f>VLOOKUP(B81&amp;D81,'[1]점검현황(금월)'!$D$7:$AK$273,24,0)</f>
        <v>0.80555555555555547</v>
      </c>
      <c r="L81" s="10">
        <f>VLOOKUP(B81&amp;D81,'[1]점검현황(금월)'!$D$7:$AK$273,34,0)</f>
        <v>0</v>
      </c>
      <c r="M81" s="11">
        <v>1011</v>
      </c>
      <c r="N81" s="12">
        <v>0.41666666666666702</v>
      </c>
      <c r="O81" s="15" t="s">
        <v>67</v>
      </c>
    </row>
    <row r="82" spans="1:15" ht="15" customHeight="1" x14ac:dyDescent="0.3">
      <c r="A82" s="50" t="s">
        <v>68</v>
      </c>
      <c r="B82" s="2" t="s">
        <v>68</v>
      </c>
      <c r="C82" s="2">
        <v>1</v>
      </c>
      <c r="D82" s="5">
        <v>103</v>
      </c>
      <c r="E82" s="5" t="str">
        <f>VLOOKUP(B82&amp;D82,'[1]점검현황(금월)'!$D$7:$AG$273,2,0)</f>
        <v>생명과학</v>
      </c>
      <c r="F82" s="6" t="str">
        <f>VLOOKUP(B82&amp;D82,'[1]점검현황(금월)'!$D$7:$AG$273,3,0)</f>
        <v>VX431</v>
      </c>
      <c r="G82" s="5" t="str">
        <f>VLOOKUP(B82&amp;D82,'[1]점검현황(금월)'!$D$2:$AG$273,19,0)</f>
        <v>자체</v>
      </c>
      <c r="H82" s="7">
        <f>VLOOKUP(B82&amp;D82,'[1]점검현황(금월)'!$D$2:$AG$273,25,0)</f>
        <v>44894</v>
      </c>
      <c r="I82" s="7" t="str">
        <f>VLOOKUP(B82&amp;D82,'[1]점검현황(금월)'!$D$7:$AG$273,27,0)</f>
        <v>2020-00-00</v>
      </c>
      <c r="J82" s="8">
        <v>909</v>
      </c>
      <c r="K82" s="9">
        <f>VLOOKUP(B82&amp;D82,'[1]점검현황(금월)'!$D$7:$AK$273,24,0)</f>
        <v>0.8125</v>
      </c>
      <c r="L82" s="10">
        <f>VLOOKUP(B82&amp;D82,'[1]점검현황(금월)'!$D$7:$AK$273,34,0)</f>
        <v>1050</v>
      </c>
      <c r="M82" s="11">
        <v>1011</v>
      </c>
      <c r="N82" s="12">
        <v>0.375</v>
      </c>
      <c r="O82" s="13"/>
    </row>
    <row r="83" spans="1:15" ht="15" customHeight="1" x14ac:dyDescent="0.3">
      <c r="A83" s="61"/>
      <c r="B83" s="2" t="s">
        <v>68</v>
      </c>
      <c r="C83" s="2">
        <v>2</v>
      </c>
      <c r="D83" s="5">
        <v>107</v>
      </c>
      <c r="E83" s="5" t="str">
        <f>VLOOKUP(B83&amp;D83,'[1]점검현황(금월)'!$D$7:$AG$273,2,0)</f>
        <v>전자공학</v>
      </c>
      <c r="F83" s="6" t="str">
        <f>VLOOKUP(B83&amp;D83,'[1]점검현황(금월)'!$D$7:$AG$273,3,0)</f>
        <v>VX410</v>
      </c>
      <c r="G83" s="5" t="str">
        <f>VLOOKUP(B83&amp;D83,'[1]점검현황(금월)'!$D$2:$AG$273,19,0)</f>
        <v>자체</v>
      </c>
      <c r="H83" s="7">
        <f>VLOOKUP(B83&amp;D83,'[1]점검현황(금월)'!$D$2:$AG$273,25,0)</f>
        <v>44274</v>
      </c>
      <c r="I83" s="7">
        <f>VLOOKUP(B83&amp;D83,'[1]점검현황(금월)'!$D$7:$AG$273,27,0)</f>
        <v>44274</v>
      </c>
      <c r="J83" s="8">
        <v>909</v>
      </c>
      <c r="K83" s="9">
        <f>VLOOKUP(B83&amp;D83,'[1]점검현황(금월)'!$D$7:$AK$273,24,0)</f>
        <v>0.81944444444444453</v>
      </c>
      <c r="L83" s="10">
        <f>VLOOKUP(B83&amp;D83,'[1]점검현황(금월)'!$D$7:$AK$273,34,0)</f>
        <v>2690</v>
      </c>
      <c r="M83" s="11">
        <v>1011</v>
      </c>
      <c r="N83" s="12">
        <v>0.38194444444444442</v>
      </c>
      <c r="O83" s="16"/>
    </row>
    <row r="84" spans="1:15" ht="15" customHeight="1" x14ac:dyDescent="0.3">
      <c r="A84" s="61"/>
      <c r="B84" s="2" t="s">
        <v>69</v>
      </c>
      <c r="C84" s="2">
        <v>3</v>
      </c>
      <c r="D84" s="5">
        <v>228</v>
      </c>
      <c r="E84" s="5" t="str">
        <f>VLOOKUP(B84&amp;D84,'[1]점검현황(금월)'!$D$7:$AG$273,2,0)</f>
        <v>전자공학(ZOOM자동녹화)</v>
      </c>
      <c r="F84" s="6" t="str">
        <f>VLOOKUP(B84&amp;D84,'[1]점검현황(금월)'!$D$7:$AG$273,3,0)</f>
        <v>VGZ550</v>
      </c>
      <c r="G84" s="5" t="str">
        <f>VLOOKUP(B84&amp;D84,'[1]점검현황(금월)'!$D$2:$AG$273,19,0)</f>
        <v>e-ST</v>
      </c>
      <c r="H84" s="7" t="str">
        <f>VLOOKUP(B84&amp;D84,'[1]점검현황(금월)'!$D$2:$AG$273,25,0)</f>
        <v>2023-08-00</v>
      </c>
      <c r="I84" s="7" t="str">
        <f>VLOOKUP(B84&amp;D84,'[1]점검현황(금월)'!$D$7:$AG$273,27,0)</f>
        <v>2023-08-00</v>
      </c>
      <c r="J84" s="8">
        <v>910</v>
      </c>
      <c r="K84" s="9">
        <f>VLOOKUP(B84&amp;D84,'[1]점검현황(금월)'!$D$7:$AK$273,24,0)</f>
        <v>0.84722222222222299</v>
      </c>
      <c r="L84" s="10">
        <f>VLOOKUP(B84&amp;D84,'[1]점검현황(금월)'!$D$7:$AK$273,34,0)</f>
        <v>983</v>
      </c>
      <c r="M84" s="11">
        <v>1012</v>
      </c>
      <c r="N84" s="12">
        <v>0.42361111111111099</v>
      </c>
      <c r="O84" s="13"/>
    </row>
    <row r="85" spans="1:15" ht="15" customHeight="1" x14ac:dyDescent="0.3">
      <c r="A85" s="61"/>
      <c r="B85" s="2" t="s">
        <v>69</v>
      </c>
      <c r="C85" s="2">
        <v>4</v>
      </c>
      <c r="D85" s="5">
        <v>235</v>
      </c>
      <c r="E85" s="5" t="str">
        <f>VLOOKUP(B85&amp;D85,'[1]점검현황(금월)'!$D$7:$AG$273,2,0)</f>
        <v>생명과학</v>
      </c>
      <c r="F85" s="6" t="str">
        <f>VLOOKUP(B85&amp;D85,'[1]점검현황(금월)'!$D$7:$AG$273,3,0)</f>
        <v>VW540</v>
      </c>
      <c r="G85" s="5" t="str">
        <f>VLOOKUP(B85&amp;D85,'[1]점검현황(금월)'!$D$2:$AG$273,19,0)</f>
        <v>e-ST</v>
      </c>
      <c r="H85" s="7">
        <f>VLOOKUP(B85&amp;D85,'[1]점검현황(금월)'!$D$2:$AG$273,25,0)</f>
        <v>44928</v>
      </c>
      <c r="I85" s="7" t="str">
        <f>VLOOKUP(B85&amp;D85,'[1]점검현황(금월)'!$D$7:$AG$273,27,0)</f>
        <v>2020-04-00</v>
      </c>
      <c r="J85" s="8">
        <v>910</v>
      </c>
      <c r="K85" s="9">
        <f>VLOOKUP(B85&amp;D85,'[1]점검현황(금월)'!$D$7:$AK$273,24,0)</f>
        <v>0.57361111111111118</v>
      </c>
      <c r="L85" s="10">
        <f>VLOOKUP(B85&amp;D85,'[1]점검현황(금월)'!$D$7:$AK$273,34,0)</f>
        <v>1314</v>
      </c>
      <c r="M85" s="11">
        <v>1012</v>
      </c>
      <c r="N85" s="12">
        <v>0.46527777777777801</v>
      </c>
      <c r="O85" s="13"/>
    </row>
    <row r="86" spans="1:15" ht="15" customHeight="1" x14ac:dyDescent="0.3">
      <c r="A86" s="61"/>
      <c r="B86" s="2" t="s">
        <v>68</v>
      </c>
      <c r="C86" s="2">
        <v>5</v>
      </c>
      <c r="D86" s="4">
        <v>237</v>
      </c>
      <c r="E86" s="5" t="str">
        <f>VLOOKUP(B86&amp;D86,'[1]점검현황(금월)'!$D$7:$AG$273,2,0)</f>
        <v>생명과학</v>
      </c>
      <c r="F86" s="6" t="str">
        <f>VLOOKUP(B86&amp;D86,'[1]점검현황(금월)'!$D$7:$AG$273,3,0)</f>
        <v>VX421</v>
      </c>
      <c r="G86" s="5" t="str">
        <f>VLOOKUP(B86&amp;D86,'[1]점검현황(금월)'!$D$2:$AG$273,19,0)</f>
        <v>구</v>
      </c>
      <c r="H86" s="7">
        <f>VLOOKUP(B86&amp;D86,'[1]점검현황(금월)'!$D$2:$AG$273,25,0)</f>
        <v>44894</v>
      </c>
      <c r="I86" s="7">
        <f>VLOOKUP(B86&amp;D86,'[1]점검현황(금월)'!$D$7:$AG$273,27,0)</f>
        <v>42331</v>
      </c>
      <c r="J86" s="8">
        <v>910</v>
      </c>
      <c r="K86" s="9">
        <f>VLOOKUP(B86&amp;D86,'[1]점검현황(금월)'!$D$7:$AK$273,24,0)</f>
        <v>0.35416666666666669</v>
      </c>
      <c r="L86" s="10">
        <f>VLOOKUP(B86&amp;D86,'[1]점검현황(금월)'!$D$7:$AK$273,34,0)</f>
        <v>605</v>
      </c>
      <c r="M86" s="11">
        <v>1012</v>
      </c>
      <c r="N86" s="12">
        <v>0.38888888888888901</v>
      </c>
      <c r="O86" s="13"/>
    </row>
    <row r="87" spans="1:15" ht="15" customHeight="1" x14ac:dyDescent="0.3">
      <c r="A87" s="61"/>
      <c r="B87" s="2" t="s">
        <v>68</v>
      </c>
      <c r="C87" s="2">
        <v>6</v>
      </c>
      <c r="D87" s="4">
        <v>242</v>
      </c>
      <c r="E87" s="5" t="str">
        <f>VLOOKUP(B87&amp;D87,'[1]점검현황(금월)'!$D$7:$AG$273,2,0)</f>
        <v>대학원(ZOOM자동녹화)</v>
      </c>
      <c r="F87" s="6" t="str">
        <f>VLOOKUP(B87&amp;D87,'[1]점검현황(금월)'!$D$7:$AG$273,3,0)</f>
        <v>VGZ550</v>
      </c>
      <c r="G87" s="5" t="str">
        <f>VLOOKUP(B87&amp;D87,'[1]점검현황(금월)'!$D$2:$AG$273,19,0)</f>
        <v>e-ST</v>
      </c>
      <c r="H87" s="7" t="str">
        <f>VLOOKUP(B87&amp;D87,'[1]점검현황(금월)'!$D$2:$AG$273,25,0)</f>
        <v>2024-03-00</v>
      </c>
      <c r="I87" s="7" t="str">
        <f>VLOOKUP(B87&amp;D87,'[1]점검현황(금월)'!$D$7:$AG$273,27,0)</f>
        <v>2024-03-00</v>
      </c>
      <c r="J87" s="8">
        <v>910</v>
      </c>
      <c r="K87" s="9">
        <f>VLOOKUP(B87&amp;D87,'[1]점검현황(금월)'!$D$7:$AK$273,24,0)</f>
        <v>0.3611111111111111</v>
      </c>
      <c r="L87" s="10">
        <f>VLOOKUP(B87&amp;D87,'[1]점검현황(금월)'!$D$7:$AK$273,34,0)</f>
        <v>336</v>
      </c>
      <c r="M87" s="11">
        <v>1012</v>
      </c>
      <c r="N87" s="12">
        <v>0.39583333333333298</v>
      </c>
      <c r="O87" s="13"/>
    </row>
    <row r="88" spans="1:15" ht="15" customHeight="1" x14ac:dyDescent="0.3">
      <c r="A88" s="61"/>
      <c r="B88" s="2" t="s">
        <v>68</v>
      </c>
      <c r="C88" s="2">
        <v>7</v>
      </c>
      <c r="D88" s="4">
        <v>243</v>
      </c>
      <c r="E88" s="5" t="str">
        <f>VLOOKUP(B88&amp;D88,'[1]점검현황(금월)'!$D$7:$AG$273,2,0)</f>
        <v>대학원</v>
      </c>
      <c r="F88" s="6" t="str">
        <f>VLOOKUP(B88&amp;D88,'[1]점검현황(금월)'!$D$7:$AG$273,3,0)</f>
        <v>VMZ501</v>
      </c>
      <c r="G88" s="5" t="str">
        <f>VLOOKUP(B88&amp;D88,'[1]점검현황(금월)'!$D$2:$AG$273,19,0)</f>
        <v>e-ST</v>
      </c>
      <c r="H88" s="7">
        <f>VLOOKUP(B88&amp;D88,'[1]점검현황(금월)'!$D$2:$AG$273,25,0)</f>
        <v>44561</v>
      </c>
      <c r="I88" s="7">
        <f>VLOOKUP(B88&amp;D88,'[1]점검현황(금월)'!$D$7:$AG$273,27,0)</f>
        <v>44561</v>
      </c>
      <c r="J88" s="8">
        <v>910</v>
      </c>
      <c r="K88" s="9">
        <f>VLOOKUP(B88&amp;D88,'[1]점검현황(금월)'!$D$7:$AK$273,24,0)</f>
        <v>0.36805555555555558</v>
      </c>
      <c r="L88" s="10">
        <f>VLOOKUP(B88&amp;D88,'[1]점검현황(금월)'!$D$7:$AK$273,34,0)</f>
        <v>1128</v>
      </c>
      <c r="M88" s="11">
        <v>1012</v>
      </c>
      <c r="N88" s="12">
        <v>0.40277777777777801</v>
      </c>
      <c r="O88" s="13"/>
    </row>
    <row r="89" spans="1:15" ht="15" customHeight="1" x14ac:dyDescent="0.3">
      <c r="A89" s="61"/>
      <c r="B89" s="2" t="s">
        <v>68</v>
      </c>
      <c r="C89" s="2">
        <v>8</v>
      </c>
      <c r="D89" s="4">
        <v>251</v>
      </c>
      <c r="E89" s="5" t="str">
        <f>VLOOKUP(B89&amp;D89,'[1]점검현황(금월)'!$D$7:$AG$273,2,0)</f>
        <v>강당(ZOOM자동녹화)</v>
      </c>
      <c r="F89" s="6" t="str">
        <f>VLOOKUP(B89&amp;D89,'[1]점검현황(금월)'!$D$7:$AG$273,3,0)</f>
        <v>EX12KE</v>
      </c>
      <c r="G89" s="5" t="str">
        <f>VLOOKUP(B89&amp;D89,'[1]점검현황(금월)'!$D$2:$AG$273,19,0)</f>
        <v>e-ST</v>
      </c>
      <c r="H89" s="7">
        <f>VLOOKUP(B89&amp;D89,'[1]점검현황(금월)'!$D$2:$AG$273,25,0)</f>
        <v>45537</v>
      </c>
      <c r="I89" s="7">
        <f>VLOOKUP(B89&amp;D89,'[1]점검현황(금월)'!$D$7:$AG$273,27,0)</f>
        <v>44608</v>
      </c>
      <c r="J89" s="8">
        <v>910</v>
      </c>
      <c r="K89" s="9">
        <f>VLOOKUP(B89&amp;D89,'[1]점검현황(금월)'!$D$7:$AK$273,24,0)</f>
        <v>0.81180555555555556</v>
      </c>
      <c r="L89" s="10" t="str">
        <f>VLOOKUP(B89&amp;D89,'[1]점검현황(금월)'!$D$7:$AK$273,34,0)</f>
        <v>119/119</v>
      </c>
      <c r="M89" s="11">
        <v>1012</v>
      </c>
      <c r="N89" s="12">
        <v>0.40972222222222199</v>
      </c>
      <c r="O89" s="13" t="s">
        <v>70</v>
      </c>
    </row>
    <row r="90" spans="1:15" ht="15" customHeight="1" x14ac:dyDescent="0.3">
      <c r="A90" s="61"/>
      <c r="B90" s="2" t="s">
        <v>68</v>
      </c>
      <c r="C90" s="2">
        <v>9</v>
      </c>
      <c r="D90" s="5" t="s">
        <v>71</v>
      </c>
      <c r="E90" s="5" t="str">
        <f>VLOOKUP(B90&amp;D90,'[1]점검현황(금월)'!$D$7:$AG$273,2,0)</f>
        <v>전자공학(ZOOM자동녹화)</v>
      </c>
      <c r="F90" s="6" t="str">
        <f>VLOOKUP(B90&amp;D90,'[1]점검현황(금월)'!$D$7:$AG$273,3,0)</f>
        <v>XU106K</v>
      </c>
      <c r="G90" s="5" t="str">
        <f>VLOOKUP(B90&amp;D90,'[1]점검현황(금월)'!$D$2:$AG$273,19,0)</f>
        <v>e-ST</v>
      </c>
      <c r="H90" s="7">
        <f>VLOOKUP(B90&amp;D90,'[1]점검현황(금월)'!$D$2:$AG$273,25,0)</f>
        <v>42745</v>
      </c>
      <c r="I90" s="7">
        <f>VLOOKUP(B90&amp;D90,'[1]점검현황(금월)'!$D$7:$AG$273,27,0)</f>
        <v>43242</v>
      </c>
      <c r="J90" s="8">
        <v>910</v>
      </c>
      <c r="K90" s="9">
        <f>VLOOKUP(B90&amp;D90,'[1]점검현황(금월)'!$D$7:$AK$273,24,0)</f>
        <v>0.79861111111111116</v>
      </c>
      <c r="L90" s="10">
        <f>VLOOKUP(B90&amp;D90,'[1]점검현황(금월)'!$D$7:$AK$273,34,0)</f>
        <v>1820</v>
      </c>
      <c r="M90" s="11">
        <v>1012</v>
      </c>
      <c r="N90" s="12">
        <v>0.41666666666666702</v>
      </c>
      <c r="O90" s="13"/>
    </row>
    <row r="91" spans="1:15" ht="15" customHeight="1" x14ac:dyDescent="0.3">
      <c r="A91" s="61"/>
      <c r="B91" s="2" t="s">
        <v>69</v>
      </c>
      <c r="C91" s="2">
        <v>10</v>
      </c>
      <c r="D91" s="4">
        <v>333</v>
      </c>
      <c r="E91" s="5" t="str">
        <f>VLOOKUP(B91&amp;D91,'[1]점검현황(금월)'!$D$7:$AG$273,2,0)</f>
        <v>전자공학</v>
      </c>
      <c r="F91" s="6" t="str">
        <f>VLOOKUP(B91&amp;D91,'[1]점검현황(금월)'!$D$7:$AG$273,3,0)</f>
        <v>VGZ550</v>
      </c>
      <c r="G91" s="5" t="str">
        <f>VLOOKUP(B91&amp;D91,'[1]점검현황(금월)'!$D$2:$AG$273,19,0)</f>
        <v>자체</v>
      </c>
      <c r="H91" s="7" t="str">
        <f>VLOOKUP(B91&amp;D91,'[1]점검현황(금월)'!$D$2:$AG$273,25,0)</f>
        <v>2022-00-00</v>
      </c>
      <c r="I91" s="7" t="str">
        <f>VLOOKUP(B91&amp;D91,'[1]점검현황(금월)'!$D$7:$AG$273,27,0)</f>
        <v>2022-00-00</v>
      </c>
      <c r="J91" s="8">
        <v>910</v>
      </c>
      <c r="K91" s="9">
        <f>VLOOKUP(B91&amp;D91,'[1]점검현황(금월)'!$D$7:$AK$273,24,0)</f>
        <v>0.84722222222222299</v>
      </c>
      <c r="L91" s="10">
        <f>VLOOKUP(B91&amp;D91,'[1]점검현황(금월)'!$D$7:$AK$273,34,0)</f>
        <v>1337</v>
      </c>
      <c r="M91" s="11">
        <v>1012</v>
      </c>
      <c r="N91" s="12">
        <v>0.46527777777777801</v>
      </c>
      <c r="O91" s="13"/>
    </row>
    <row r="92" spans="1:15" ht="15" customHeight="1" x14ac:dyDescent="0.3">
      <c r="A92" s="61"/>
      <c r="B92" s="2" t="s">
        <v>68</v>
      </c>
      <c r="C92" s="2">
        <v>11</v>
      </c>
      <c r="D92" s="5">
        <v>334</v>
      </c>
      <c r="E92" s="5" t="str">
        <f>VLOOKUP(B92&amp;D92,'[1]점검현황(금월)'!$D$7:$AG$273,2,0)</f>
        <v>전자공학(ZOOM자동녹화)</v>
      </c>
      <c r="F92" s="6" t="str">
        <f>VLOOKUP(B92&amp;D92,'[1]점검현황(금월)'!$D$7:$AG$273,3,0)</f>
        <v>VGZ550</v>
      </c>
      <c r="G92" s="5" t="str">
        <f>VLOOKUP(B92&amp;D92,'[1]점검현황(금월)'!$D$2:$AG$273,19,0)</f>
        <v>e-ST</v>
      </c>
      <c r="H92" s="7" t="str">
        <f>VLOOKUP(B92&amp;D92,'[1]점검현황(금월)'!$D$2:$AG$273,25,0)</f>
        <v>2023-07-00</v>
      </c>
      <c r="I92" s="7" t="str">
        <f>VLOOKUP(B92&amp;D92,'[1]점검현황(금월)'!$D$7:$AG$273,27,0)</f>
        <v>2023-07-00</v>
      </c>
      <c r="J92" s="8">
        <v>910</v>
      </c>
      <c r="K92" s="9">
        <f>VLOOKUP(B92&amp;D92,'[1]점검현황(금월)'!$D$7:$AK$273,24,0)</f>
        <v>0.375</v>
      </c>
      <c r="L92" s="10">
        <f>VLOOKUP(B92&amp;D92,'[1]점검현황(금월)'!$D$7:$AK$273,34,0)</f>
        <v>187</v>
      </c>
      <c r="M92" s="11">
        <v>1012</v>
      </c>
      <c r="N92" s="12">
        <v>0.43055555555555503</v>
      </c>
      <c r="O92" s="13"/>
    </row>
    <row r="93" spans="1:15" ht="15" customHeight="1" x14ac:dyDescent="0.3">
      <c r="A93" s="61"/>
      <c r="B93" s="2" t="s">
        <v>68</v>
      </c>
      <c r="C93" s="2">
        <v>12</v>
      </c>
      <c r="D93" s="5">
        <v>340</v>
      </c>
      <c r="E93" s="5" t="str">
        <f>VLOOKUP(B93&amp;D93,'[1]점검현황(금월)'!$D$7:$AG$273,2,0)</f>
        <v>전자공학(ZOOM자동녹화)</v>
      </c>
      <c r="F93" s="6" t="str">
        <f>VLOOKUP(B93&amp;D93,'[1]점검현황(금월)'!$D$7:$AG$273,3,0)</f>
        <v>VGZ700</v>
      </c>
      <c r="G93" s="5" t="str">
        <f>VLOOKUP(B93&amp;D93,'[1]점검현황(금월)'!$D$2:$AG$273,19,0)</f>
        <v>e-ST</v>
      </c>
      <c r="H93" s="7" t="str">
        <f>VLOOKUP(B93&amp;D93,'[1]점검현황(금월)'!$D$2:$AG$273,25,0)</f>
        <v>2023-08-00</v>
      </c>
      <c r="I93" s="7" t="str">
        <f>VLOOKUP(B93&amp;D93,'[1]점검현황(금월)'!$D$7:$AG$273,27,0)</f>
        <v>2023-08-00</v>
      </c>
      <c r="J93" s="8">
        <v>910</v>
      </c>
      <c r="K93" s="9">
        <f>VLOOKUP(B93&amp;D93,'[1]점검현황(금월)'!$D$7:$AK$273,24,0)</f>
        <v>0.37847222222222227</v>
      </c>
      <c r="L93" s="10">
        <f>VLOOKUP(B93&amp;D93,'[1]점검현황(금월)'!$D$7:$AK$273,34,0)</f>
        <v>1315</v>
      </c>
      <c r="M93" s="11">
        <v>1012</v>
      </c>
      <c r="N93" s="12">
        <v>0.4375</v>
      </c>
      <c r="O93" s="13"/>
    </row>
    <row r="94" spans="1:15" ht="15" customHeight="1" x14ac:dyDescent="0.3">
      <c r="A94" s="61"/>
      <c r="B94" s="2" t="s">
        <v>68</v>
      </c>
      <c r="C94" s="2">
        <v>13</v>
      </c>
      <c r="D94" s="5">
        <v>502</v>
      </c>
      <c r="E94" s="5" t="str">
        <f>VLOOKUP(B94&amp;D94,'[1]점검현황(금월)'!$D$7:$AG$273,2,0)</f>
        <v>물리학과(ZOOM자동녹화)</v>
      </c>
      <c r="F94" s="6" t="str">
        <f>VLOOKUP(B94&amp;D94,'[1]점검현황(금월)'!$D$7:$AG$273,3,0)</f>
        <v>VGZ700</v>
      </c>
      <c r="G94" s="5" t="str">
        <f>VLOOKUP(B94&amp;D94,'[1]점검현황(금월)'!$D$2:$AG$273,19,0)</f>
        <v>e-ST</v>
      </c>
      <c r="H94" s="7" t="str">
        <f>VLOOKUP(B94&amp;D94,'[1]점검현황(금월)'!$D$2:$AG$273,25,0)</f>
        <v>2023-08-00</v>
      </c>
      <c r="I94" s="7" t="str">
        <f>VLOOKUP(B94&amp;D94,'[1]점검현황(금월)'!$D$7:$AG$273,27,0)</f>
        <v>2023-08-00</v>
      </c>
      <c r="J94" s="17">
        <v>911</v>
      </c>
      <c r="K94" s="9">
        <f>VLOOKUP(B94&amp;D94,'[1]점검현황(금월)'!$D$7:$AK$273,24,0)</f>
        <v>0.38194444444444497</v>
      </c>
      <c r="L94" s="10" t="str">
        <f>VLOOKUP(B94&amp;D94,'[1]점검현황(금월)'!$D$7:$AK$273,34,0)</f>
        <v>378/748</v>
      </c>
      <c r="M94" s="11">
        <v>1012</v>
      </c>
      <c r="N94" s="12">
        <v>0.44444444444444398</v>
      </c>
      <c r="O94" s="13"/>
    </row>
    <row r="95" spans="1:15" ht="15" customHeight="1" x14ac:dyDescent="0.3">
      <c r="A95" s="61"/>
      <c r="B95" s="2" t="s">
        <v>68</v>
      </c>
      <c r="C95" s="2">
        <v>14</v>
      </c>
      <c r="D95" s="5">
        <v>503</v>
      </c>
      <c r="E95" s="5" t="str">
        <f>VLOOKUP(B95&amp;D95,'[1]점검현황(금월)'!$D$7:$AG$273,2,0)</f>
        <v>물리학과</v>
      </c>
      <c r="F95" s="6" t="str">
        <f>VLOOKUP(B95&amp;D95,'[1]점검현황(금월)'!$D$7:$AG$273,3,0)</f>
        <v>VGZ550S</v>
      </c>
      <c r="G95" s="5" t="str">
        <f>VLOOKUP(B95&amp;D95,'[1]점검현황(금월)'!$D$2:$AG$273,19,0)</f>
        <v>자체</v>
      </c>
      <c r="H95" s="7" t="str">
        <f>VLOOKUP(B95&amp;D95,'[1]점검현황(금월)'!$D$2:$AG$273,25,0)</f>
        <v>2023-12-00</v>
      </c>
      <c r="I95" s="7" t="str">
        <f>VLOOKUP(B95&amp;D95,'[1]점검현황(금월)'!$D$7:$AG$273,27,0)</f>
        <v>2023-12-00</v>
      </c>
      <c r="J95" s="17">
        <v>911</v>
      </c>
      <c r="K95" s="9">
        <f>VLOOKUP(B95&amp;D95,'[1]점검현황(금월)'!$D$7:$AK$273,24,0)</f>
        <v>0.38541666666666702</v>
      </c>
      <c r="L95" s="10">
        <f>VLOOKUP(B95&amp;D95,'[1]점검현황(금월)'!$D$7:$AK$273,34,0)</f>
        <v>304</v>
      </c>
      <c r="M95" s="11">
        <v>1012</v>
      </c>
      <c r="N95" s="12">
        <v>0.45138888888888901</v>
      </c>
      <c r="O95" s="13"/>
    </row>
    <row r="96" spans="1:15" ht="15" customHeight="1" x14ac:dyDescent="0.3">
      <c r="A96" s="61"/>
      <c r="B96" s="2" t="s">
        <v>68</v>
      </c>
      <c r="C96" s="2">
        <v>15</v>
      </c>
      <c r="D96" s="5">
        <v>504</v>
      </c>
      <c r="E96" s="5" t="str">
        <f>VLOOKUP(B96&amp;D96,'[1]점검현황(금월)'!$D$7:$AG$273,2,0)</f>
        <v>물리학과</v>
      </c>
      <c r="F96" s="6" t="str">
        <f>VLOOKUP(B96&amp;D96,'[1]점검현황(금월)'!$D$7:$AG$273,3,0)</f>
        <v>VGZ550S</v>
      </c>
      <c r="G96" s="5" t="str">
        <f>VLOOKUP(B96&amp;D96,'[1]점검현황(금월)'!$D$2:$AG$273,19,0)</f>
        <v>자체</v>
      </c>
      <c r="H96" s="7" t="str">
        <f>VLOOKUP(B96&amp;D96,'[1]점검현황(금월)'!$D$2:$AG$273,25,0)</f>
        <v>2023-12-00</v>
      </c>
      <c r="I96" s="7" t="str">
        <f>VLOOKUP(B96&amp;D96,'[1]점검현황(금월)'!$D$7:$AG$273,27,0)</f>
        <v>2023-12-00</v>
      </c>
      <c r="J96" s="17">
        <v>911</v>
      </c>
      <c r="K96" s="9">
        <f>VLOOKUP(B96&amp;D96,'[1]점검현황(금월)'!$D$7:$AK$273,24,0)</f>
        <v>0.38888888888888901</v>
      </c>
      <c r="L96" s="10">
        <f>VLOOKUP(B96&amp;D96,'[1]점검현황(금월)'!$D$7:$AK$273,34,0)</f>
        <v>268</v>
      </c>
      <c r="M96" s="11">
        <v>1012</v>
      </c>
      <c r="N96" s="12">
        <v>0.45833333333333298</v>
      </c>
      <c r="O96" s="13"/>
    </row>
    <row r="97" spans="1:15" ht="15" customHeight="1" x14ac:dyDescent="0.3">
      <c r="A97" s="61"/>
      <c r="B97" s="2" t="s">
        <v>68</v>
      </c>
      <c r="C97" s="2">
        <v>16</v>
      </c>
      <c r="D97" s="5">
        <v>505</v>
      </c>
      <c r="E97" s="5" t="str">
        <f>VLOOKUP(B97&amp;D97,'[1]점검현황(금월)'!$D$7:$AG$273,2,0)</f>
        <v>물리학과</v>
      </c>
      <c r="F97" s="6" t="str">
        <f>VLOOKUP(B97&amp;D97,'[1]점검현황(금월)'!$D$7:$AG$273,3,0)</f>
        <v>VW540</v>
      </c>
      <c r="G97" s="5" t="str">
        <f>VLOOKUP(B97&amp;D97,'[1]점검현황(금월)'!$D$2:$AG$273,19,0)</f>
        <v>자체</v>
      </c>
      <c r="H97" s="7">
        <f>VLOOKUP(B97&amp;D97,'[1]점검현황(금월)'!$D$2:$AG$273,25,0)</f>
        <v>44383</v>
      </c>
      <c r="I97" s="7" t="str">
        <f>VLOOKUP(B97&amp;D97,'[1]점검현황(금월)'!$D$7:$AG$273,27,0)</f>
        <v>2021-07-00</v>
      </c>
      <c r="J97" s="17">
        <v>911</v>
      </c>
      <c r="K97" s="9">
        <f>VLOOKUP(B97&amp;D97,'[1]점검현황(금월)'!$D$7:$AK$273,24,0)</f>
        <v>0.39236111111111099</v>
      </c>
      <c r="L97" s="10">
        <f>VLOOKUP(B97&amp;D97,'[1]점검현황(금월)'!$D$7:$AK$273,34,0)</f>
        <v>1013</v>
      </c>
      <c r="M97" s="11">
        <v>1012</v>
      </c>
      <c r="N97" s="12">
        <v>0.46527777777777801</v>
      </c>
      <c r="O97" s="13"/>
    </row>
    <row r="98" spans="1:15" ht="15" customHeight="1" x14ac:dyDescent="0.3">
      <c r="A98" s="61"/>
      <c r="B98" s="2" t="s">
        <v>68</v>
      </c>
      <c r="C98" s="2">
        <v>17</v>
      </c>
      <c r="D98" s="5">
        <v>506</v>
      </c>
      <c r="E98" s="5" t="str">
        <f>VLOOKUP(B98&amp;D98,'[1]점검현황(금월)'!$D$7:$AG$273,2,0)</f>
        <v>물리학과</v>
      </c>
      <c r="F98" s="6" t="str">
        <f>VLOOKUP(B98&amp;D98,'[1]점검현황(금월)'!$D$7:$AG$273,3,0)</f>
        <v>VGZ550S</v>
      </c>
      <c r="G98" s="5" t="str">
        <f>VLOOKUP(B98&amp;D98,'[1]점검현황(금월)'!$D$2:$AG$273,19,0)</f>
        <v>자체</v>
      </c>
      <c r="H98" s="7" t="str">
        <f>VLOOKUP(B98&amp;D98,'[1]점검현황(금월)'!$D$2:$AG$273,25,0)</f>
        <v>2023-12-00</v>
      </c>
      <c r="I98" s="7" t="str">
        <f>VLOOKUP(B98&amp;D98,'[1]점검현황(금월)'!$D$7:$AG$273,27,0)</f>
        <v>2023-12-00</v>
      </c>
      <c r="J98" s="17">
        <v>911</v>
      </c>
      <c r="K98" s="9">
        <f>VLOOKUP(B98&amp;D98,'[1]점검현황(금월)'!$D$7:$AK$273,24,0)</f>
        <v>0.39583333333333398</v>
      </c>
      <c r="L98" s="10">
        <f>VLOOKUP(B98&amp;D98,'[1]점검현황(금월)'!$D$7:$AK$273,34,0)</f>
        <v>315</v>
      </c>
      <c r="M98" s="11">
        <v>1012</v>
      </c>
      <c r="N98" s="12">
        <v>0.47222222222222199</v>
      </c>
      <c r="O98" s="13"/>
    </row>
    <row r="99" spans="1:15" ht="15" customHeight="1" x14ac:dyDescent="0.3">
      <c r="A99" s="61"/>
      <c r="B99" s="2" t="s">
        <v>68</v>
      </c>
      <c r="C99" s="2">
        <v>18</v>
      </c>
      <c r="D99" s="4">
        <v>507</v>
      </c>
      <c r="E99" s="5" t="str">
        <f>VLOOKUP(B99&amp;D99,'[1]점검현황(금월)'!$D$7:$AG$273,2,0)</f>
        <v>화학과 (ZOOM자동녹화)</v>
      </c>
      <c r="F99" s="6" t="str">
        <f>VLOOKUP(B99&amp;D99,'[1]점검현황(금월)'!$D$7:$AG$273,3,0)</f>
        <v>VW540</v>
      </c>
      <c r="G99" s="5" t="str">
        <f>VLOOKUP(B99&amp;D99,'[1]점검현황(금월)'!$D$2:$AG$273,19,0)</f>
        <v>e-ST</v>
      </c>
      <c r="H99" s="7">
        <f>VLOOKUP(B99&amp;D99,'[1]점검현황(금월)'!$D$2:$AG$273,25,0)</f>
        <v>43885</v>
      </c>
      <c r="I99" s="7">
        <f>VLOOKUP(B99&amp;D99,'[1]점검현황(금월)'!$D$7:$AG$273,27,0)</f>
        <v>43885</v>
      </c>
      <c r="J99" s="17">
        <v>911</v>
      </c>
      <c r="K99" s="9">
        <f>VLOOKUP(B99&amp;D99,'[1]점검현황(금월)'!$D$7:$AK$273,24,0)</f>
        <v>0.39930555555555602</v>
      </c>
      <c r="L99" s="10">
        <f>VLOOKUP(B99&amp;D99,'[1]점검현황(금월)'!$D$7:$AK$273,34,0)</f>
        <v>1900</v>
      </c>
      <c r="M99" s="11">
        <v>1012</v>
      </c>
      <c r="N99" s="12">
        <v>0.47916666666666602</v>
      </c>
      <c r="O99" s="13" t="s">
        <v>55</v>
      </c>
    </row>
    <row r="100" spans="1:15" ht="15" customHeight="1" x14ac:dyDescent="0.3">
      <c r="A100" s="61"/>
      <c r="B100" s="2" t="s">
        <v>68</v>
      </c>
      <c r="C100" s="2">
        <v>19</v>
      </c>
      <c r="D100" s="4">
        <v>508</v>
      </c>
      <c r="E100" s="5" t="str">
        <f>VLOOKUP(B100&amp;D100,'[1]점검현황(금월)'!$D$7:$AG$273,2,0)</f>
        <v>전자공학 (everlec,ZOOM자동녹화)</v>
      </c>
      <c r="F100" s="6" t="str">
        <f>VLOOKUP(B100&amp;D100,'[1]점검현황(금월)'!$D$7:$AG$273,3,0)</f>
        <v>VZ580</v>
      </c>
      <c r="G100" s="5" t="str">
        <f>VLOOKUP(B100&amp;D100,'[1]점검현황(금월)'!$D$2:$AG$273,19,0)</f>
        <v>e-ST</v>
      </c>
      <c r="H100" s="7">
        <f>VLOOKUP(B100&amp;D100,'[1]점검현황(금월)'!$D$2:$AG$273,25,0)</f>
        <v>44795</v>
      </c>
      <c r="I100" s="7">
        <f>VLOOKUP(B100&amp;D100,'[1]점검현황(금월)'!$D$7:$AG$273,27,0)</f>
        <v>44795</v>
      </c>
      <c r="J100" s="17">
        <v>911</v>
      </c>
      <c r="K100" s="9">
        <f>VLOOKUP(B100&amp;D100,'[1]점검현황(금월)'!$D$7:$AK$273,24,0)</f>
        <v>0.40277777777777801</v>
      </c>
      <c r="L100" s="10">
        <f>VLOOKUP(B100&amp;D100,'[1]점검현황(금월)'!$D$7:$AK$273,34,0)</f>
        <v>355</v>
      </c>
      <c r="M100" s="11">
        <v>1012</v>
      </c>
      <c r="N100" s="12">
        <v>0.48611111111111099</v>
      </c>
      <c r="O100" s="13"/>
    </row>
    <row r="101" spans="1:15" ht="15" customHeight="1" x14ac:dyDescent="0.3">
      <c r="A101" s="61"/>
      <c r="B101" s="2" t="s">
        <v>68</v>
      </c>
      <c r="C101" s="2">
        <v>20</v>
      </c>
      <c r="D101" s="4">
        <v>509</v>
      </c>
      <c r="E101" s="5" t="str">
        <f>VLOOKUP(B101&amp;D101,'[1]점검현황(금월)'!$D$7:$AG$273,2,0)</f>
        <v>전자공학 (everlec,ZOOM자동녹화)</v>
      </c>
      <c r="F101" s="6" t="str">
        <f>VLOOKUP(B101&amp;D101,'[1]점검현황(금월)'!$D$7:$AG$273,3,0)</f>
        <v>VZ580</v>
      </c>
      <c r="G101" s="5" t="str">
        <f>VLOOKUP(B101&amp;D101,'[1]점검현황(금월)'!$D$2:$AG$273,19,0)</f>
        <v>e-ST</v>
      </c>
      <c r="H101" s="7">
        <f>VLOOKUP(B101&amp;D101,'[1]점검현황(금월)'!$D$2:$AG$273,25,0)</f>
        <v>44795</v>
      </c>
      <c r="I101" s="7">
        <f>VLOOKUP(B101&amp;D101,'[1]점검현황(금월)'!$D$7:$AG$273,27,0)</f>
        <v>44795</v>
      </c>
      <c r="J101" s="17">
        <v>911</v>
      </c>
      <c r="K101" s="9">
        <f>VLOOKUP(B101&amp;D101,'[1]점검현황(금월)'!$D$7:$AK$273,24,0)</f>
        <v>0.73263888888888884</v>
      </c>
      <c r="L101" s="10">
        <f>VLOOKUP(B101&amp;D101,'[1]점검현황(금월)'!$D$7:$AK$273,34,0)</f>
        <v>1554</v>
      </c>
      <c r="M101" s="11">
        <v>1012</v>
      </c>
      <c r="N101" s="12">
        <v>0.49305555555555503</v>
      </c>
      <c r="O101" s="13"/>
    </row>
    <row r="102" spans="1:15" ht="15" customHeight="1" x14ac:dyDescent="0.3">
      <c r="A102" s="61"/>
      <c r="B102" s="2" t="s">
        <v>68</v>
      </c>
      <c r="C102" s="2">
        <v>21</v>
      </c>
      <c r="D102" s="4" t="s">
        <v>72</v>
      </c>
      <c r="E102" s="5" t="str">
        <f>VLOOKUP(B102&amp;D102,'[1]점검현황(금월)'!$D$7:$AG$273,2,0)</f>
        <v>생명과학 (ZOOM자동녹화)</v>
      </c>
      <c r="F102" s="6" t="str">
        <f>VLOOKUP(B102&amp;D102,'[1]점검현황(금월)'!$D$7:$AG$273,3,0)</f>
        <v>VW540</v>
      </c>
      <c r="G102" s="5" t="str">
        <f>VLOOKUP(B102&amp;D102,'[1]점검현황(금월)'!$D$2:$AG$273,19,0)</f>
        <v>e-ST</v>
      </c>
      <c r="H102" s="7" t="str">
        <f>VLOOKUP(B102&amp;D102,'[1]점검현황(금월)'!$D$2:$AG$273,25,0)</f>
        <v>2019-08-00</v>
      </c>
      <c r="I102" s="7" t="str">
        <f>VLOOKUP(B102&amp;D102,'[1]점검현황(금월)'!$D$7:$AG$273,27,0)</f>
        <v>2019-08-00</v>
      </c>
      <c r="J102" s="17">
        <v>911</v>
      </c>
      <c r="K102" s="9">
        <f>VLOOKUP(B102&amp;D102,'[1]점검현황(금월)'!$D$7:$AK$273,24,0)</f>
        <v>0.40972222222222299</v>
      </c>
      <c r="L102" s="10">
        <f>VLOOKUP(B102&amp;D102,'[1]점검현황(금월)'!$D$7:$AK$273,34,0)</f>
        <v>1102</v>
      </c>
      <c r="M102" s="11">
        <v>1012</v>
      </c>
      <c r="N102" s="12">
        <v>0.5</v>
      </c>
      <c r="O102" s="13"/>
    </row>
    <row r="103" spans="1:15" ht="15" customHeight="1" x14ac:dyDescent="0.3">
      <c r="A103" s="61"/>
      <c r="B103" s="2" t="s">
        <v>68</v>
      </c>
      <c r="C103" s="2">
        <v>22</v>
      </c>
      <c r="D103" s="4">
        <v>535</v>
      </c>
      <c r="E103" s="5" t="str">
        <f>VLOOKUP(B103&amp;D103,'[1]점검현황(금월)'!$D$7:$AG$273,2,0)</f>
        <v>전자공학 (ZOOM자동녹화)</v>
      </c>
      <c r="F103" s="6" t="str">
        <f>VLOOKUP(B103&amp;D103,'[1]점검현황(금월)'!$D$7:$AG$273,3,0)</f>
        <v>VGZ601K/VX610/VGZ601K</v>
      </c>
      <c r="G103" s="5" t="str">
        <f>VLOOKUP(B103&amp;D103,'[1]점검현황(금월)'!$D$2:$AG$273,19,0)</f>
        <v>e-ST</v>
      </c>
      <c r="H103" s="7" t="str">
        <f>VLOOKUP(B103&amp;D103,'[1]점검현황(금월)'!$D$2:$AG$273,25,0)</f>
        <v>2022-11-03/2018-02-18/2022-11-03</v>
      </c>
      <c r="I103" s="7" t="str">
        <f>VLOOKUP(B103&amp;D103,'[1]점검현황(금월)'!$D$7:$AG$273,27,0)</f>
        <v>2022-11-03/2018-02-18/2022-11-03</v>
      </c>
      <c r="J103" s="17">
        <v>911</v>
      </c>
      <c r="K103" s="9">
        <f>VLOOKUP(B103&amp;D103,'[1]점검현황(금월)'!$D$7:$AK$273,24,0)</f>
        <v>0.41666666666666702</v>
      </c>
      <c r="L103" s="10" t="str">
        <f>VLOOKUP(B103&amp;D103,'[1]점검현황(금월)'!$D$7:$AK$273,34,0)</f>
        <v>1956/518/2012</v>
      </c>
      <c r="M103" s="11">
        <v>1012</v>
      </c>
      <c r="N103" s="12">
        <v>0.54166666666666663</v>
      </c>
      <c r="O103" s="13"/>
    </row>
    <row r="104" spans="1:15" ht="15" customHeight="1" x14ac:dyDescent="0.3">
      <c r="A104" s="61"/>
      <c r="B104" s="2" t="s">
        <v>68</v>
      </c>
      <c r="C104" s="2">
        <v>23</v>
      </c>
      <c r="D104" s="5">
        <v>537</v>
      </c>
      <c r="E104" s="5" t="str">
        <f>VLOOKUP(B104&amp;D104,'[1]점검현황(금월)'!$D$7:$AG$273,2,0)</f>
        <v>전자공학</v>
      </c>
      <c r="F104" s="6" t="str">
        <f>VLOOKUP(B104&amp;D104,'[1]점검현황(금월)'!$D$7:$AG$273,3,0)</f>
        <v>VGZ550</v>
      </c>
      <c r="G104" s="5" t="str">
        <f>VLOOKUP(B104&amp;D104,'[1]점검현황(금월)'!$D$2:$AG$273,19,0)</f>
        <v>자체</v>
      </c>
      <c r="H104" s="7" t="str">
        <f>VLOOKUP(B104&amp;D104,'[1]점검현황(금월)'!$D$2:$AG$273,25,0)</f>
        <v>2023-08-00</v>
      </c>
      <c r="I104" s="7" t="str">
        <f>VLOOKUP(B104&amp;D104,'[1]점검현황(금월)'!$D$7:$AG$273,27,0)</f>
        <v>2023-08-00</v>
      </c>
      <c r="J104" s="17">
        <v>912</v>
      </c>
      <c r="K104" s="9">
        <f>VLOOKUP(B104&amp;D104,'[1]점검현황(금월)'!$D$7:$AK$273,24,0)</f>
        <v>0.42361111111111099</v>
      </c>
      <c r="L104" s="10">
        <f>VLOOKUP(B104&amp;D104,'[1]점검현황(금월)'!$D$7:$AK$273,34,0)</f>
        <v>51</v>
      </c>
      <c r="M104" s="11">
        <v>1014</v>
      </c>
      <c r="N104" s="12">
        <v>0.54861111111111105</v>
      </c>
      <c r="O104" s="13"/>
    </row>
    <row r="105" spans="1:15" ht="15" customHeight="1" x14ac:dyDescent="0.3">
      <c r="A105" s="61"/>
      <c r="B105" s="2" t="s">
        <v>69</v>
      </c>
      <c r="C105" s="2">
        <v>24</v>
      </c>
      <c r="D105" s="5">
        <v>538</v>
      </c>
      <c r="E105" s="5" t="str">
        <f>VLOOKUP(B105&amp;D105,'[1]점검현황(금월)'!$D$7:$AG$273,2,0)</f>
        <v>전자공학 (ZOOM자동녹화)</v>
      </c>
      <c r="F105" s="6" t="str">
        <f>VLOOKUP(B105&amp;D105,'[1]점검현황(금월)'!$D$7:$AG$273,3,0)</f>
        <v>VGZ550</v>
      </c>
      <c r="G105" s="5" t="str">
        <f>VLOOKUP(B105&amp;D105,'[1]점검현황(금월)'!$D$2:$AG$273,19,0)</f>
        <v>e-ST</v>
      </c>
      <c r="H105" s="7" t="str">
        <f>VLOOKUP(B105&amp;D105,'[1]점검현황(금월)'!$D$2:$AG$273,25,0)</f>
        <v>2023-08-00</v>
      </c>
      <c r="I105" s="7" t="str">
        <f>VLOOKUP(B105&amp;D105,'[1]점검현황(금월)'!$D$7:$AG$273,27,0)</f>
        <v>2023-08-00</v>
      </c>
      <c r="J105" s="17">
        <v>912</v>
      </c>
      <c r="K105" s="9">
        <f>VLOOKUP(B105&amp;D105,'[1]점검현황(금월)'!$D$7:$AK$273,24,0)</f>
        <v>0.43055555555555558</v>
      </c>
      <c r="L105" s="10">
        <f>VLOOKUP(B105&amp;D105,'[1]점검현황(금월)'!$D$7:$AK$273,34,0)</f>
        <v>1035</v>
      </c>
      <c r="M105" s="11">
        <v>1014</v>
      </c>
      <c r="N105" s="12">
        <v>0.55555555555555558</v>
      </c>
      <c r="O105" s="13" t="s">
        <v>73</v>
      </c>
    </row>
    <row r="106" spans="1:15" ht="15" customHeight="1" x14ac:dyDescent="0.3">
      <c r="A106" s="61"/>
      <c r="B106" s="2" t="s">
        <v>68</v>
      </c>
      <c r="C106" s="2">
        <v>25</v>
      </c>
      <c r="D106" s="5">
        <v>539</v>
      </c>
      <c r="E106" s="5" t="str">
        <f>VLOOKUP(B106&amp;D106,'[1]점검현황(금월)'!$D$7:$AG$273,2,0)</f>
        <v>전자공학(ZOOM자동녹화)</v>
      </c>
      <c r="F106" s="6" t="str">
        <f>VLOOKUP(B106&amp;D106,'[1]점검현황(금월)'!$D$7:$AG$273,3,0)</f>
        <v>VGZ550</v>
      </c>
      <c r="G106" s="5" t="str">
        <f>VLOOKUP(B106&amp;D106,'[1]점검현황(금월)'!$D$2:$AG$273,19,0)</f>
        <v>자체</v>
      </c>
      <c r="H106" s="7" t="str">
        <f>VLOOKUP(B106&amp;D106,'[1]점검현황(금월)'!$D$2:$AG$273,25,0)</f>
        <v>2023-08-00</v>
      </c>
      <c r="I106" s="7" t="str">
        <f>VLOOKUP(B106&amp;D106,'[1]점검현황(금월)'!$D$7:$AG$273,27,0)</f>
        <v>2023-08-00</v>
      </c>
      <c r="J106" s="17">
        <v>912</v>
      </c>
      <c r="K106" s="9">
        <f>VLOOKUP(B106&amp;D106,'[1]점검현황(금월)'!$D$7:$AK$273,24,0)</f>
        <v>0.4375</v>
      </c>
      <c r="L106" s="10">
        <f>VLOOKUP(B106&amp;D106,'[1]점검현황(금월)'!$D$7:$AK$273,34,0)</f>
        <v>813</v>
      </c>
      <c r="M106" s="11">
        <v>1014</v>
      </c>
      <c r="N106" s="12">
        <v>0.5625</v>
      </c>
      <c r="O106" s="13"/>
    </row>
    <row r="107" spans="1:15" ht="15" customHeight="1" x14ac:dyDescent="0.3">
      <c r="A107" s="51"/>
      <c r="B107" s="2" t="s">
        <v>68</v>
      </c>
      <c r="C107" s="2">
        <v>26</v>
      </c>
      <c r="D107" s="4">
        <v>540</v>
      </c>
      <c r="E107" s="5" t="str">
        <f>VLOOKUP(B107&amp;D107,'[1]점검현황(금월)'!$D$7:$AG$273,2,0)</f>
        <v>멀티미디어 PC실</v>
      </c>
      <c r="F107" s="6" t="str">
        <f>VLOOKUP(B107&amp;D107,'[1]점검현황(금월)'!$D$7:$AG$273,3,0)</f>
        <v>VW540</v>
      </c>
      <c r="G107" s="5" t="str">
        <f>VLOOKUP(B107&amp;D107,'[1]점검현황(금월)'!$D$2:$AG$273,19,0)</f>
        <v>e-ST</v>
      </c>
      <c r="H107" s="7">
        <f>VLOOKUP(B107&amp;D107,'[1]점검현황(금월)'!$D$2:$AG$273,25,0)</f>
        <v>43848</v>
      </c>
      <c r="I107" s="7">
        <f>VLOOKUP(B107&amp;D107,'[1]점검현황(금월)'!$D$7:$AG$273,27,0)</f>
        <v>44558</v>
      </c>
      <c r="J107" s="17">
        <v>912</v>
      </c>
      <c r="K107" s="9">
        <f>VLOOKUP(B107&amp;D107,'[1]점검현황(금월)'!$D$7:$AK$273,24,0)</f>
        <v>0.75</v>
      </c>
      <c r="L107" s="10">
        <f>VLOOKUP(B107&amp;D107,'[1]점검현황(금월)'!$D$7:$AK$273,34,0)</f>
        <v>864</v>
      </c>
      <c r="M107" s="11">
        <v>1014</v>
      </c>
      <c r="N107" s="12">
        <v>0.56944444444444442</v>
      </c>
      <c r="O107" s="15"/>
    </row>
    <row r="108" spans="1:15" ht="15" customHeight="1" x14ac:dyDescent="0.3">
      <c r="A108" s="50" t="s">
        <v>74</v>
      </c>
      <c r="B108" s="2" t="s">
        <v>74</v>
      </c>
      <c r="C108" s="2">
        <v>1</v>
      </c>
      <c r="D108" s="4">
        <v>107</v>
      </c>
      <c r="E108" s="5" t="str">
        <f>VLOOKUP(B108&amp;D108,'[1]점검현황(금월)'!$D$7:$AG$273,2,0)</f>
        <v>멀티미디어 (ZOOM자동녹화)</v>
      </c>
      <c r="F108" s="6" t="str">
        <f>VLOOKUP(B108&amp;D108,'[1]점검현황(금월)'!$D$7:$AG$273,3,0)</f>
        <v>VGZ700</v>
      </c>
      <c r="G108" s="5" t="str">
        <f>VLOOKUP(B108&amp;D108,'[1]점검현황(금월)'!$D$2:$AG$273,19,0)</f>
        <v>e-ST</v>
      </c>
      <c r="H108" s="7" t="str">
        <f>VLOOKUP(B108&amp;D108,'[1]점검현황(금월)'!$D$2:$AG$273,25,0)</f>
        <v>2023-08-00</v>
      </c>
      <c r="I108" s="7">
        <f>VLOOKUP(B108&amp;D108,'[1]점검현황(금월)'!$D$7:$AG$273,27,0)</f>
        <v>45411</v>
      </c>
      <c r="J108" s="17">
        <v>912</v>
      </c>
      <c r="K108" s="9">
        <f>VLOOKUP(B108&amp;D108,'[1]점검현황(금월)'!$D$7:$AK$273,24,0)</f>
        <v>0.44444444444444398</v>
      </c>
      <c r="L108" s="10">
        <f>VLOOKUP(B108&amp;D108,'[1]점검현황(금월)'!$D$7:$AK$273,34,0)</f>
        <v>926</v>
      </c>
      <c r="M108" s="11">
        <v>1014</v>
      </c>
      <c r="N108" s="12">
        <v>0.56944444444444398</v>
      </c>
      <c r="O108" s="13"/>
    </row>
    <row r="109" spans="1:15" ht="15" customHeight="1" x14ac:dyDescent="0.3">
      <c r="A109" s="61"/>
      <c r="B109" s="2" t="s">
        <v>74</v>
      </c>
      <c r="C109" s="2">
        <v>2</v>
      </c>
      <c r="D109" s="4">
        <v>135</v>
      </c>
      <c r="E109" s="5" t="str">
        <f>VLOOKUP(B109&amp;D109,'[1]점검현황(금월)'!$D$7:$AG$273,2,0)</f>
        <v>기계공학 (ZOOM자동녹화)</v>
      </c>
      <c r="F109" s="6" t="str">
        <f>VLOOKUP(B109&amp;D109,'[1]점검현황(금월)'!$D$7:$AG$273,3,0)</f>
        <v>VGZ650</v>
      </c>
      <c r="G109" s="5" t="str">
        <f>VLOOKUP(B109&amp;D109,'[1]점검현황(금월)'!$D$2:$AG$273,19,0)</f>
        <v>e-ST</v>
      </c>
      <c r="H109" s="7" t="str">
        <f>VLOOKUP(B109&amp;D109,'[1]점검현황(금월)'!$D$2:$AG$273,25,0)</f>
        <v>2023-08-00</v>
      </c>
      <c r="I109" s="7" t="str">
        <f>VLOOKUP(B109&amp;D109,'[1]점검현황(금월)'!$D$7:$AG$273,27,0)</f>
        <v>2023-08-00</v>
      </c>
      <c r="J109" s="17">
        <v>912</v>
      </c>
      <c r="K109" s="9">
        <f>VLOOKUP(B109&amp;D109,'[1]점검현황(금월)'!$D$7:$AK$273,24,0)</f>
        <v>0.45138888888888901</v>
      </c>
      <c r="L109" s="10">
        <f>VLOOKUP(B109&amp;D109,'[1]점검현황(금월)'!$D$7:$AK$273,34,0)</f>
        <v>502</v>
      </c>
      <c r="M109" s="11">
        <v>1014</v>
      </c>
      <c r="N109" s="12">
        <v>0.35416666666666669</v>
      </c>
      <c r="O109" s="13"/>
    </row>
    <row r="110" spans="1:15" ht="15" customHeight="1" x14ac:dyDescent="0.3">
      <c r="A110" s="61"/>
      <c r="B110" s="2" t="s">
        <v>75</v>
      </c>
      <c r="C110" s="2">
        <v>3</v>
      </c>
      <c r="D110" s="4">
        <v>239</v>
      </c>
      <c r="E110" s="5" t="str">
        <f>VLOOKUP(B110&amp;D110,'[1]점검현황(금월)'!$D$7:$AG$273,2,0)</f>
        <v>국제교육센터</v>
      </c>
      <c r="F110" s="6" t="str">
        <f>VLOOKUP(B110&amp;D110,'[1]점검현황(금월)'!$D$7:$AG$273,3,0)</f>
        <v>VGZ650</v>
      </c>
      <c r="G110" s="5" t="str">
        <f>VLOOKUP(B110&amp;D110,'[1]점검현황(금월)'!$D$2:$AG$273,19,0)</f>
        <v>자체</v>
      </c>
      <c r="H110" s="7" t="str">
        <f>VLOOKUP(B110&amp;D110,'[1]점검현황(금월)'!$D$2:$AG$273,25,0)</f>
        <v>2024-08-00</v>
      </c>
      <c r="I110" s="7" t="str">
        <f>VLOOKUP(B110&amp;D110,'[1]점검현황(금월)'!$D$7:$AG$273,27,0)</f>
        <v>2024-08-00</v>
      </c>
      <c r="J110" s="17">
        <v>912</v>
      </c>
      <c r="K110" s="9">
        <f>VLOOKUP(B110&amp;D110,'[1]점검현황(금월)'!$D$7:$AK$273,24,0)</f>
        <v>0.45833333333333331</v>
      </c>
      <c r="L110" s="10">
        <f>VLOOKUP(B110&amp;D110,'[1]점검현황(금월)'!$D$7:$AK$273,34,0)</f>
        <v>63</v>
      </c>
      <c r="M110" s="11">
        <v>1014</v>
      </c>
      <c r="N110" s="12">
        <v>0.39583333333333298</v>
      </c>
      <c r="O110" s="13"/>
    </row>
    <row r="111" spans="1:15" ht="15" customHeight="1" x14ac:dyDescent="0.3">
      <c r="A111" s="61"/>
      <c r="B111" s="2" t="s">
        <v>74</v>
      </c>
      <c r="C111" s="2">
        <v>4</v>
      </c>
      <c r="D111" s="4">
        <v>302</v>
      </c>
      <c r="E111" s="5" t="str">
        <f>VLOOKUP(B111&amp;D111,'[1]점검현황(금월)'!$D$7:$AG$273,2,0)</f>
        <v>국제교육센터</v>
      </c>
      <c r="F111" s="6" t="str">
        <f>VLOOKUP(B111&amp;D111,'[1]점검현황(금월)'!$D$7:$AG$273,3,0)</f>
        <v>VX421</v>
      </c>
      <c r="G111" s="5" t="str">
        <f>VLOOKUP(B111&amp;D111,'[1]점검현황(금월)'!$D$2:$AG$273,19,0)</f>
        <v>e-ST</v>
      </c>
      <c r="H111" s="7">
        <f>VLOOKUP(B111&amp;D111,'[1]점검현황(금월)'!$D$2:$AG$273,25,0)</f>
        <v>42788</v>
      </c>
      <c r="I111" s="7">
        <f>VLOOKUP(B111&amp;D111,'[1]점검현황(금월)'!$D$7:$AG$273,27,0)</f>
        <v>42788</v>
      </c>
      <c r="J111" s="17">
        <v>912</v>
      </c>
      <c r="K111" s="9">
        <f>VLOOKUP(B111&amp;D111,'[1]점검현황(금월)'!$D$7:$AK$273,24,0)</f>
        <v>0.46527777777777801</v>
      </c>
      <c r="L111" s="10">
        <f>VLOOKUP(B111&amp;D111,'[1]점검현황(금월)'!$D$7:$AK$273,34,0)</f>
        <v>2076</v>
      </c>
      <c r="M111" s="11">
        <v>1014</v>
      </c>
      <c r="N111" s="12">
        <v>0.36805555555555558</v>
      </c>
      <c r="O111" s="13"/>
    </row>
    <row r="112" spans="1:15" ht="15" customHeight="1" x14ac:dyDescent="0.3">
      <c r="A112" s="61"/>
      <c r="B112" s="2" t="s">
        <v>74</v>
      </c>
      <c r="C112" s="2">
        <v>5</v>
      </c>
      <c r="D112" s="4">
        <v>303</v>
      </c>
      <c r="E112" s="5" t="str">
        <f>VLOOKUP(B112&amp;D112,'[1]점검현황(금월)'!$D$7:$AG$273,2,0)</f>
        <v>국제교육센터 (ZOOM자동녹화)</v>
      </c>
      <c r="F112" s="6" t="str">
        <f>VLOOKUP(B112&amp;D112,'[1]점검현황(금월)'!$D$7:$AG$273,3,0)</f>
        <v>VGZ700</v>
      </c>
      <c r="G112" s="5" t="str">
        <f>VLOOKUP(B112&amp;D112,'[1]점검현황(금월)'!$D$2:$AG$273,19,0)</f>
        <v>e-ST</v>
      </c>
      <c r="H112" s="7">
        <f>VLOOKUP(B112&amp;D112,'[1]점검현황(금월)'!$D$2:$AG$273,25,0)</f>
        <v>45454</v>
      </c>
      <c r="I112" s="7">
        <f>VLOOKUP(B112&amp;D112,'[1]점검현황(금월)'!$D$7:$AG$273,27,0)</f>
        <v>43728</v>
      </c>
      <c r="J112" s="17">
        <v>923</v>
      </c>
      <c r="K112" s="9">
        <f>VLOOKUP(B112&amp;D112,'[1]점검현황(금월)'!$D$7:$AK$273,24,0)</f>
        <v>0.47222222222222199</v>
      </c>
      <c r="L112" s="10">
        <f>VLOOKUP(B112&amp;D112,'[1]점검현황(금월)'!$D$7:$AK$273,34,0)</f>
        <v>72</v>
      </c>
      <c r="M112" s="11">
        <v>1014</v>
      </c>
      <c r="N112" s="12">
        <v>0.79166666666666663</v>
      </c>
      <c r="O112" s="13" t="s">
        <v>76</v>
      </c>
    </row>
    <row r="113" spans="1:15" ht="15" customHeight="1" x14ac:dyDescent="0.3">
      <c r="A113" s="61"/>
      <c r="B113" s="2" t="s">
        <v>74</v>
      </c>
      <c r="C113" s="2">
        <v>6</v>
      </c>
      <c r="D113" s="4">
        <v>305</v>
      </c>
      <c r="E113" s="5" t="str">
        <f>VLOOKUP(B113&amp;D113,'[1]점검현황(금월)'!$D$7:$AG$273,2,0)</f>
        <v>기계공학 (everlec,ZOOM자동녹화)</v>
      </c>
      <c r="F113" s="6" t="str">
        <f>VLOOKUP(B113&amp;D113,'[1]점검현황(금월)'!$D$7:$AG$273,3,0)</f>
        <v>VGZ550</v>
      </c>
      <c r="G113" s="5" t="str">
        <f>VLOOKUP(B113&amp;D113,'[1]점검현황(금월)'!$D$2:$AG$273,19,0)</f>
        <v>e-ST</v>
      </c>
      <c r="H113" s="7">
        <f>VLOOKUP(B113&amp;D113,'[1]점검현황(금월)'!$D$2:$AG$273,25,0)</f>
        <v>44795</v>
      </c>
      <c r="I113" s="7">
        <f>VLOOKUP(B113&amp;D113,'[1]점검현황(금월)'!$D$7:$AG$273,27,0)</f>
        <v>44795</v>
      </c>
      <c r="J113" s="17">
        <v>912</v>
      </c>
      <c r="K113" s="9">
        <f>VLOOKUP(B113&amp;D113,'[1]점검현황(금월)'!$D$7:$AK$273,24,0)</f>
        <v>0.49305555555555558</v>
      </c>
      <c r="L113" s="10">
        <f>VLOOKUP(B113&amp;D113,'[1]점검현황(금월)'!$D$7:$AK$273,34,0)</f>
        <v>2312</v>
      </c>
      <c r="M113" s="11">
        <v>1014</v>
      </c>
      <c r="N113" s="12">
        <v>0.83333333333333337</v>
      </c>
      <c r="O113" s="13"/>
    </row>
    <row r="114" spans="1:15" ht="15" customHeight="1" x14ac:dyDescent="0.3">
      <c r="A114" s="61"/>
      <c r="B114" s="2" t="s">
        <v>74</v>
      </c>
      <c r="C114" s="2">
        <v>7</v>
      </c>
      <c r="D114" s="4">
        <v>307</v>
      </c>
      <c r="E114" s="5" t="str">
        <f>VLOOKUP(B114&amp;D114,'[1]점검현황(금월)'!$D$7:$AG$273,2,0)</f>
        <v>기계공학 (ZOOM자동녹화)</v>
      </c>
      <c r="F114" s="6" t="str">
        <f>VLOOKUP(B114&amp;D114,'[1]점검현황(금월)'!$D$7:$AG$273,3,0)</f>
        <v>VGZ650</v>
      </c>
      <c r="G114" s="5" t="str">
        <f>VLOOKUP(B114&amp;D114,'[1]점검현황(금월)'!$D$2:$AG$273,19,0)</f>
        <v>e-ST</v>
      </c>
      <c r="H114" s="7" t="str">
        <f>VLOOKUP(B114&amp;D114,'[1]점검현황(금월)'!$D$2:$AG$273,25,0)</f>
        <v>2021-00-00</v>
      </c>
      <c r="I114" s="7" t="str">
        <f>VLOOKUP(B114&amp;D114,'[1]점검현황(금월)'!$D$7:$AG$273,27,0)</f>
        <v>2021-00-00</v>
      </c>
      <c r="J114" s="17">
        <v>919</v>
      </c>
      <c r="K114" s="9">
        <f>VLOOKUP(B114&amp;D114,'[1]점검현황(금월)'!$D$7:$AK$273,24,0)</f>
        <v>0.47916666666666602</v>
      </c>
      <c r="L114" s="10">
        <f>VLOOKUP(B114&amp;D114,'[1]점검현황(금월)'!$D$7:$AK$273,34,0)</f>
        <v>91</v>
      </c>
      <c r="M114" s="11">
        <v>1015</v>
      </c>
      <c r="N114" s="12">
        <v>0.79861111111111116</v>
      </c>
      <c r="O114" s="13" t="s">
        <v>77</v>
      </c>
    </row>
    <row r="115" spans="1:15" ht="15" customHeight="1" x14ac:dyDescent="0.3">
      <c r="A115" s="61"/>
      <c r="B115" s="2" t="s">
        <v>74</v>
      </c>
      <c r="C115" s="2">
        <v>8</v>
      </c>
      <c r="D115" s="4">
        <v>331</v>
      </c>
      <c r="E115" s="5" t="str">
        <f>VLOOKUP(B115&amp;D115,'[1]점검현황(금월)'!$D$7:$AG$273,2,0)</f>
        <v>기계공학(ZOOM자동녹화)</v>
      </c>
      <c r="F115" s="6" t="str">
        <f>VLOOKUP(B115&amp;D115,'[1]점검현황(금월)'!$D$7:$AG$273,3,0)</f>
        <v>VX421</v>
      </c>
      <c r="G115" s="5" t="str">
        <f>VLOOKUP(B115&amp;D115,'[1]점검현황(금월)'!$D$2:$AG$273,19,0)</f>
        <v>e-ST</v>
      </c>
      <c r="H115" s="7">
        <f>VLOOKUP(B115&amp;D115,'[1]점검현황(금월)'!$D$2:$AG$273,25,0)</f>
        <v>45239</v>
      </c>
      <c r="I115" s="7">
        <f>VLOOKUP(B115&amp;D115,'[1]점검현황(금월)'!$D$7:$AG$273,27,0)</f>
        <v>43132</v>
      </c>
      <c r="J115" s="17">
        <v>913</v>
      </c>
      <c r="K115" s="9">
        <f>VLOOKUP(B115&amp;D115,'[1]점검현황(금월)'!$D$7:$AK$273,24,0)</f>
        <v>0.73611111111111116</v>
      </c>
      <c r="L115" s="10">
        <f>VLOOKUP(B115&amp;D115,'[1]점검현황(금월)'!$D$7:$AK$273,34,0)</f>
        <v>1947</v>
      </c>
      <c r="M115" s="11">
        <v>1015</v>
      </c>
      <c r="N115" s="12">
        <v>0.80555555555555602</v>
      </c>
      <c r="O115" s="13"/>
    </row>
    <row r="116" spans="1:15" ht="15" customHeight="1" x14ac:dyDescent="0.3">
      <c r="A116" s="61"/>
      <c r="B116" s="2" t="s">
        <v>74</v>
      </c>
      <c r="C116" s="2">
        <v>9</v>
      </c>
      <c r="D116" s="4">
        <v>332</v>
      </c>
      <c r="E116" s="5" t="str">
        <f>VLOOKUP(B116&amp;D116,'[1]점검현황(금월)'!$D$7:$AG$273,2,0)</f>
        <v>다산학부(everlec,ZOOM자동녹화)</v>
      </c>
      <c r="F116" s="6" t="str">
        <f>VLOOKUP(B116&amp;D116,'[1]점검현황(금월)'!$D$7:$AG$273,3,0)</f>
        <v>VW540</v>
      </c>
      <c r="G116" s="5" t="str">
        <f>VLOOKUP(B116&amp;D116,'[1]점검현황(금월)'!$D$2:$AG$273,19,0)</f>
        <v>e-ST</v>
      </c>
      <c r="H116" s="7">
        <f>VLOOKUP(B116&amp;D116,'[1]점검현황(금월)'!$D$2:$AG$273,25,0)</f>
        <v>45533</v>
      </c>
      <c r="I116" s="7">
        <f>VLOOKUP(B116&amp;D116,'[1]점검현황(금월)'!$D$7:$AG$273,27,0)</f>
        <v>43928</v>
      </c>
      <c r="J116" s="17">
        <v>913</v>
      </c>
      <c r="K116" s="9">
        <f>VLOOKUP(B116&amp;D116,'[1]점검현황(금월)'!$D$7:$AK$273,24,0)</f>
        <v>0.49305555555555503</v>
      </c>
      <c r="L116" s="10">
        <f>VLOOKUP(B116&amp;D116,'[1]점검현황(금월)'!$D$7:$AK$273,34,0)</f>
        <v>2615</v>
      </c>
      <c r="M116" s="11">
        <v>1015</v>
      </c>
      <c r="N116" s="12">
        <v>0.35416666666666669</v>
      </c>
      <c r="O116" s="13"/>
    </row>
    <row r="117" spans="1:15" ht="15" customHeight="1" x14ac:dyDescent="0.3">
      <c r="A117" s="61"/>
      <c r="B117" s="2" t="s">
        <v>74</v>
      </c>
      <c r="C117" s="2">
        <v>10</v>
      </c>
      <c r="D117" s="4">
        <v>333</v>
      </c>
      <c r="E117" s="5" t="str">
        <f>VLOOKUP(B117&amp;D117,'[1]점검현황(금월)'!$D$7:$AG$273,2,0)</f>
        <v>국제교육센터</v>
      </c>
      <c r="F117" s="6" t="str">
        <f>VLOOKUP(B117&amp;D117,'[1]점검현황(금월)'!$D$7:$AG$273,3,0)</f>
        <v>VX421</v>
      </c>
      <c r="G117" s="5" t="str">
        <f>VLOOKUP(B117&amp;D117,'[1]점검현황(금월)'!$D$2:$AG$273,19,0)</f>
        <v>e-ST</v>
      </c>
      <c r="H117" s="7" t="str">
        <f>VLOOKUP(B117&amp;D117,'[1]점검현황(금월)'!$D$2:$AG$273,25,0)</f>
        <v>2016-00-00</v>
      </c>
      <c r="I117" s="7" t="str">
        <f>VLOOKUP(B117&amp;D117,'[1]점검현황(금월)'!$D$7:$AG$273,27,0)</f>
        <v>2016-00-00</v>
      </c>
      <c r="J117" s="17">
        <v>913</v>
      </c>
      <c r="K117" s="9">
        <f>VLOOKUP(B117&amp;D117,'[1]점검현황(금월)'!$D$7:$AK$273,24,0)</f>
        <v>0.5</v>
      </c>
      <c r="L117" s="10">
        <f>VLOOKUP(B117&amp;D117,'[1]점검현황(금월)'!$D$7:$AK$273,34,0)</f>
        <v>1799</v>
      </c>
      <c r="M117" s="11">
        <v>1015</v>
      </c>
      <c r="N117" s="12">
        <v>0.3611111111111111</v>
      </c>
      <c r="O117" s="15" t="s">
        <v>63</v>
      </c>
    </row>
    <row r="118" spans="1:15" ht="15" customHeight="1" x14ac:dyDescent="0.3">
      <c r="A118" s="61"/>
      <c r="B118" s="2" t="s">
        <v>74</v>
      </c>
      <c r="C118" s="2">
        <v>11</v>
      </c>
      <c r="D118" s="4">
        <v>334</v>
      </c>
      <c r="E118" s="5" t="str">
        <f>VLOOKUP(B118&amp;D118,'[1]점검현황(금월)'!$D$7:$AG$273,2,0)</f>
        <v>국제교육센터</v>
      </c>
      <c r="F118" s="6" t="str">
        <f>VLOOKUP(B118&amp;D118,'[1]점검현황(금월)'!$D$7:$AG$273,3,0)</f>
        <v>VX421</v>
      </c>
      <c r="G118" s="5" t="str">
        <f>VLOOKUP(B118&amp;D118,'[1]점검현황(금월)'!$D$2:$AG$273,19,0)</f>
        <v>e-ST</v>
      </c>
      <c r="H118" s="7">
        <f>VLOOKUP(B118&amp;D118,'[1]점검현황(금월)'!$D$2:$AG$273,25,0)</f>
        <v>43755</v>
      </c>
      <c r="I118" s="7">
        <f>VLOOKUP(B118&amp;D118,'[1]점검현황(금월)'!$D$7:$AG$273,27,0)</f>
        <v>45454</v>
      </c>
      <c r="J118" s="17">
        <v>913</v>
      </c>
      <c r="K118" s="9">
        <f>VLOOKUP(B118&amp;D118,'[1]점검현황(금월)'!$D$7:$AK$273,24,0)</f>
        <v>0.54166666666666663</v>
      </c>
      <c r="L118" s="10">
        <f>VLOOKUP(B118&amp;D118,'[1]점검현황(금월)'!$D$7:$AK$273,34,0)</f>
        <v>1447</v>
      </c>
      <c r="M118" s="11">
        <v>1015</v>
      </c>
      <c r="N118" s="12">
        <v>0.36805555555555558</v>
      </c>
      <c r="O118" s="15"/>
    </row>
    <row r="119" spans="1:15" ht="15" customHeight="1" x14ac:dyDescent="0.3">
      <c r="A119" s="61"/>
      <c r="B119" s="2" t="s">
        <v>74</v>
      </c>
      <c r="C119" s="2">
        <v>12</v>
      </c>
      <c r="D119" s="4">
        <v>337</v>
      </c>
      <c r="E119" s="5" t="str">
        <f>VLOOKUP(B119&amp;D119,'[1]점검현황(금월)'!$D$7:$AG$273,2,0)</f>
        <v>국제교육센터</v>
      </c>
      <c r="F119" s="6" t="str">
        <f>VLOOKUP(B119&amp;D119,'[1]점검현황(금월)'!$D$7:$AG$273,3,0)</f>
        <v>VX421</v>
      </c>
      <c r="G119" s="5" t="str">
        <f>VLOOKUP(B119&amp;D119,'[1]점검현황(금월)'!$D$2:$AG$273,19,0)</f>
        <v>e-ST</v>
      </c>
      <c r="H119" s="7">
        <f>VLOOKUP(B119&amp;D119,'[1]점검현황(금월)'!$D$2:$AG$273,25,0)</f>
        <v>45383</v>
      </c>
      <c r="I119" s="7" t="str">
        <f>VLOOKUP(B119&amp;D119,'[1]점검현황(금월)'!$D$7:$AG$273,27,0)</f>
        <v>2016-00-00</v>
      </c>
      <c r="J119" s="17">
        <v>913</v>
      </c>
      <c r="K119" s="9">
        <f>VLOOKUP(B119&amp;D119,'[1]점검현황(금월)'!$D$7:$AK$273,24,0)</f>
        <v>0.54861111111111105</v>
      </c>
      <c r="L119" s="10">
        <f>VLOOKUP(B119&amp;D119,'[1]점검현황(금월)'!$D$7:$AK$273,34,0)</f>
        <v>507</v>
      </c>
      <c r="M119" s="11">
        <v>1015</v>
      </c>
      <c r="N119" s="12">
        <v>0.375</v>
      </c>
      <c r="O119" s="13"/>
    </row>
    <row r="120" spans="1:15" ht="15" customHeight="1" x14ac:dyDescent="0.3">
      <c r="A120" s="51"/>
      <c r="B120" s="2" t="s">
        <v>74</v>
      </c>
      <c r="C120" s="2">
        <v>13</v>
      </c>
      <c r="D120" s="4">
        <v>338</v>
      </c>
      <c r="E120" s="5" t="str">
        <f>VLOOKUP(B120&amp;D120,'[1]점검현황(금월)'!$D$7:$AG$273,2,0)</f>
        <v>국제교육센터</v>
      </c>
      <c r="F120" s="6" t="str">
        <f>VLOOKUP(B120&amp;D120,'[1]점검현황(금월)'!$D$7:$AG$273,3,0)</f>
        <v>VX421</v>
      </c>
      <c r="G120" s="5" t="str">
        <f>VLOOKUP(B120&amp;D120,'[1]점검현황(금월)'!$D$2:$AG$273,19,0)</f>
        <v>e-ST</v>
      </c>
      <c r="H120" s="7" t="str">
        <f>VLOOKUP(B120&amp;D120,'[1]점검현황(금월)'!$D$2:$AG$273,25,0)</f>
        <v>2016-00-00</v>
      </c>
      <c r="I120" s="7" t="str">
        <f>VLOOKUP(B120&amp;D120,'[1]점검현황(금월)'!$D$7:$AG$273,27,0)</f>
        <v>2016-00-00</v>
      </c>
      <c r="J120" s="17">
        <v>913</v>
      </c>
      <c r="K120" s="9">
        <f>VLOOKUP(B120&amp;D120,'[1]점검현황(금월)'!$D$7:$AK$273,24,0)</f>
        <v>0.55555555555555558</v>
      </c>
      <c r="L120" s="10">
        <f>VLOOKUP(B120&amp;D120,'[1]점검현황(금월)'!$D$7:$AK$273,34,0)</f>
        <v>970</v>
      </c>
      <c r="M120" s="11">
        <v>1015</v>
      </c>
      <c r="N120" s="12">
        <v>0.38194444444444442</v>
      </c>
      <c r="O120" s="20"/>
    </row>
    <row r="121" spans="1:15" ht="15" customHeight="1" x14ac:dyDescent="0.3">
      <c r="A121" s="50" t="s">
        <v>78</v>
      </c>
      <c r="B121" s="2" t="s">
        <v>78</v>
      </c>
      <c r="C121" s="2">
        <v>1</v>
      </c>
      <c r="D121" s="4" t="s">
        <v>79</v>
      </c>
      <c r="E121" s="5" t="str">
        <f>VLOOKUP(B121&amp;D121,'[1]점검현황(금월)'!$D$7:$AG$273,2,0)</f>
        <v>기계공학</v>
      </c>
      <c r="F121" s="6" t="str">
        <f>VLOOKUP(B121&amp;D121,'[1]점검현황(금월)'!$D$7:$AG$273,3,0)</f>
        <v>VW540</v>
      </c>
      <c r="G121" s="5" t="str">
        <f>VLOOKUP(B121&amp;D121,'[1]점검현황(금월)'!$D$2:$AG$273,19,0)</f>
        <v>e-ST</v>
      </c>
      <c r="H121" s="7">
        <f>VLOOKUP(B121&amp;D121,'[1]점검현황(금월)'!$D$2:$AG$273,25,0)</f>
        <v>42983</v>
      </c>
      <c r="I121" s="7">
        <f>VLOOKUP(B121&amp;D121,'[1]점검현황(금월)'!$D$7:$AG$273,27,0)</f>
        <v>42983</v>
      </c>
      <c r="J121" s="17">
        <v>913</v>
      </c>
      <c r="K121" s="9">
        <f>VLOOKUP(B121&amp;D121,'[1]점검현황(금월)'!$D$7:$AK$273,24,0)</f>
        <v>0.5625</v>
      </c>
      <c r="L121" s="10">
        <f>VLOOKUP(B121&amp;D121,'[1]점검현황(금월)'!$D$7:$AK$273,34,0)</f>
        <v>1122</v>
      </c>
      <c r="M121" s="11">
        <v>1015</v>
      </c>
      <c r="N121" s="12">
        <v>0.36805555555555558</v>
      </c>
      <c r="O121" s="13"/>
    </row>
    <row r="122" spans="1:15" ht="15" customHeight="1" x14ac:dyDescent="0.3">
      <c r="A122" s="51"/>
      <c r="B122" s="2" t="s">
        <v>78</v>
      </c>
      <c r="C122" s="2">
        <v>2</v>
      </c>
      <c r="D122" s="4">
        <v>331</v>
      </c>
      <c r="E122" s="5" t="str">
        <f>VLOOKUP(B122&amp;D122,'[1]점검현황(금월)'!$D$7:$AG$273,2,0)</f>
        <v>기계공학 (everlec,ZOOM자동녹화)</v>
      </c>
      <c r="F122" s="6" t="str">
        <f>VLOOKUP(B122&amp;D122,'[1]점검현황(금월)'!$D$7:$AG$273,3,0)</f>
        <v>VX61</v>
      </c>
      <c r="G122" s="5" t="str">
        <f>VLOOKUP(B122&amp;D122,'[1]점검현황(금월)'!$D$2:$AG$273,19,0)</f>
        <v>e-ST</v>
      </c>
      <c r="H122" s="7">
        <f>VLOOKUP(B122&amp;D122,'[1]점검현황(금월)'!$D$2:$AG$273,25,0)</f>
        <v>44383</v>
      </c>
      <c r="I122" s="7">
        <f>VLOOKUP(B122&amp;D122,'[1]점검현황(금월)'!$D$7:$AG$273,27,0)</f>
        <v>44383</v>
      </c>
      <c r="J122" s="17">
        <v>913</v>
      </c>
      <c r="K122" s="9">
        <f>VLOOKUP(B122&amp;D122,'[1]점검현황(금월)'!$D$7:$AK$273,24,0)</f>
        <v>0.56944444444444442</v>
      </c>
      <c r="L122" s="10">
        <f>VLOOKUP(B122&amp;D122,'[1]점검현황(금월)'!$D$7:$AK$273,34,0)</f>
        <v>1315</v>
      </c>
      <c r="M122" s="11">
        <v>1015</v>
      </c>
      <c r="N122" s="12">
        <v>0.80555555555555602</v>
      </c>
      <c r="O122" s="15"/>
    </row>
    <row r="123" spans="1:15" ht="15" customHeight="1" x14ac:dyDescent="0.3">
      <c r="A123" s="50" t="s">
        <v>80</v>
      </c>
      <c r="B123" s="2" t="s">
        <v>80</v>
      </c>
      <c r="C123" s="2">
        <v>1</v>
      </c>
      <c r="D123" s="4">
        <v>107</v>
      </c>
      <c r="E123" s="5" t="str">
        <f>VLOOKUP(B123&amp;D123,'[1]점검현황(금월)'!$D$7:$AG$273,2,0)</f>
        <v>환경공학 (ZOOM자동녹화)</v>
      </c>
      <c r="F123" s="6" t="str">
        <f>VLOOKUP(B123&amp;D123,'[1]점검현황(금월)'!$D$7:$AG$273,3,0)</f>
        <v>VGZ700</v>
      </c>
      <c r="G123" s="5" t="str">
        <f>VLOOKUP(B123&amp;D123,'[1]점검현황(금월)'!$D$2:$AG$273,19,0)</f>
        <v>e-ST</v>
      </c>
      <c r="H123" s="7" t="str">
        <f>VLOOKUP(B123&amp;D123,'[1]점검현황(금월)'!$D$2:$AG$273,25,0)</f>
        <v>2022-10-00</v>
      </c>
      <c r="I123" s="7" t="str">
        <f>VLOOKUP(B123&amp;D123,'[1]점검현황(금월)'!$D$7:$AG$273,27,0)</f>
        <v>2022-00-00</v>
      </c>
      <c r="J123" s="17">
        <v>919</v>
      </c>
      <c r="K123" s="9">
        <f>VLOOKUP(B123&amp;D123,'[1]점검현황(금월)'!$D$7:$AK$273,24,0)</f>
        <v>0.57638888888888895</v>
      </c>
      <c r="L123" s="10">
        <f>VLOOKUP(B123&amp;D123,'[1]점검현황(금월)'!$D$7:$AK$273,34,0)</f>
        <v>1776</v>
      </c>
      <c r="M123" s="11">
        <v>1015</v>
      </c>
      <c r="N123" s="12">
        <v>0.35416666666666669</v>
      </c>
      <c r="O123" s="13" t="s">
        <v>18</v>
      </c>
    </row>
    <row r="124" spans="1:15" ht="15" customHeight="1" x14ac:dyDescent="0.3">
      <c r="A124" s="61"/>
      <c r="B124" s="2" t="s">
        <v>80</v>
      </c>
      <c r="C124" s="2">
        <v>2</v>
      </c>
      <c r="D124" s="4">
        <v>108</v>
      </c>
      <c r="E124" s="5" t="str">
        <f>VLOOKUP(B124&amp;D124,'[1]점검현황(금월)'!$D$7:$AG$273,2,0)</f>
        <v>멀티미디어 (ZOOM자동녹화)</v>
      </c>
      <c r="F124" s="6" t="str">
        <f>VLOOKUP(B124&amp;D124,'[1]점검현황(금월)'!$D$7:$AG$273,3,0)</f>
        <v>VX600</v>
      </c>
      <c r="G124" s="5" t="str">
        <f>VLOOKUP(B124&amp;D124,'[1]점검현황(금월)'!$D$2:$AG$273,19,0)</f>
        <v>e-ST</v>
      </c>
      <c r="H124" s="7">
        <f>VLOOKUP(B124&amp;D124,'[1]점검현황(금월)'!$D$2:$AG$273,25,0)</f>
        <v>45429</v>
      </c>
      <c r="I124" s="7">
        <f>VLOOKUP(B124&amp;D124,'[1]점검현황(금월)'!$D$7:$AG$273,27,0)</f>
        <v>45439</v>
      </c>
      <c r="J124" s="8">
        <v>914</v>
      </c>
      <c r="K124" s="9">
        <f>VLOOKUP(B124&amp;D124,'[1]점검현황(금월)'!$D$7:$AK$273,24,0)</f>
        <v>0.72222222222222221</v>
      </c>
      <c r="L124" s="10">
        <f>VLOOKUP(B124&amp;D124,'[1]점검현황(금월)'!$D$7:$AK$273,34,0)</f>
        <v>265</v>
      </c>
      <c r="M124" s="11">
        <v>1016</v>
      </c>
      <c r="N124" s="12">
        <v>0.3611111111111111</v>
      </c>
      <c r="O124" s="13" t="s">
        <v>81</v>
      </c>
    </row>
    <row r="125" spans="1:15" ht="15" customHeight="1" x14ac:dyDescent="0.3">
      <c r="A125" s="61"/>
      <c r="B125" s="2" t="s">
        <v>80</v>
      </c>
      <c r="C125" s="2">
        <v>3</v>
      </c>
      <c r="D125" s="4">
        <v>110</v>
      </c>
      <c r="E125" s="5" t="str">
        <f>VLOOKUP(B125&amp;D125,'[1]점검현황(금월)'!$D$7:$AG$273,2,0)</f>
        <v>멀티미디어 (ZOOM자동녹화)</v>
      </c>
      <c r="F125" s="6" t="str">
        <f>VLOOKUP(B125&amp;D125,'[1]점검현황(금월)'!$D$7:$AG$273,3,0)</f>
        <v>VW540</v>
      </c>
      <c r="G125" s="5" t="str">
        <f>VLOOKUP(B125&amp;D125,'[1]점검현황(금월)'!$D$2:$AG$273,19,0)</f>
        <v>e-ST</v>
      </c>
      <c r="H125" s="7">
        <f>VLOOKUP(B125&amp;D125,'[1]점검현황(금월)'!$D$2:$AG$273,25,0)</f>
        <v>45433</v>
      </c>
      <c r="I125" s="7">
        <f>VLOOKUP(B125&amp;D125,'[1]점검현황(금월)'!$D$7:$AG$273,27,0)</f>
        <v>43892</v>
      </c>
      <c r="J125" s="8">
        <v>923</v>
      </c>
      <c r="K125" s="9">
        <f>VLOOKUP(B125&amp;D125,'[1]점검현황(금월)'!$D$7:$AK$273,24,0)</f>
        <v>0.58333333333333304</v>
      </c>
      <c r="L125" s="10">
        <f>VLOOKUP(B125&amp;D125,'[1]점검현황(금월)'!$D$7:$AK$273,34,0)</f>
        <v>458</v>
      </c>
      <c r="M125" s="11">
        <v>1016</v>
      </c>
      <c r="N125" s="12">
        <v>0.36805555555555558</v>
      </c>
      <c r="O125" s="13" t="s">
        <v>82</v>
      </c>
    </row>
    <row r="126" spans="1:15" ht="15" customHeight="1" x14ac:dyDescent="0.3">
      <c r="A126" s="61"/>
      <c r="B126" s="2" t="s">
        <v>80</v>
      </c>
      <c r="C126" s="2">
        <v>4</v>
      </c>
      <c r="D126" s="4">
        <v>111</v>
      </c>
      <c r="E126" s="5" t="str">
        <f>VLOOKUP(B126&amp;D126,'[1]점검현황(금월)'!$D$7:$AG$273,2,0)</f>
        <v xml:space="preserve">사이버보안 </v>
      </c>
      <c r="F126" s="6" t="str">
        <f>VLOOKUP(B126&amp;D126,'[1]점검현황(금월)'!$D$7:$AG$273,3,0)</f>
        <v>VX600</v>
      </c>
      <c r="G126" s="5" t="str">
        <f>VLOOKUP(B126&amp;D126,'[1]점검현황(금월)'!$D$2:$AG$273,19,0)</f>
        <v>e-ST</v>
      </c>
      <c r="H126" s="7">
        <f>VLOOKUP(B126&amp;D126,'[1]점검현황(금월)'!$D$2:$AG$273,25,0)</f>
        <v>42263</v>
      </c>
      <c r="I126" s="7">
        <f>VLOOKUP(B126&amp;D126,'[1]점검현황(금월)'!$D$7:$AG$273,27,0)</f>
        <v>42263</v>
      </c>
      <c r="J126" s="8">
        <v>923</v>
      </c>
      <c r="K126" s="9">
        <f>VLOOKUP(B126&amp;D126,'[1]점검현황(금월)'!$D$7:$AK$273,24,0)</f>
        <v>0.47916666666666669</v>
      </c>
      <c r="L126" s="10">
        <f>VLOOKUP(B126&amp;D126,'[1]점검현황(금월)'!$D$7:$AK$273,34,0)</f>
        <v>846</v>
      </c>
      <c r="M126" s="11">
        <v>1016</v>
      </c>
      <c r="N126" s="12">
        <v>0.79166666666666663</v>
      </c>
      <c r="O126" s="13" t="s">
        <v>83</v>
      </c>
    </row>
    <row r="127" spans="1:15" ht="15" customHeight="1" x14ac:dyDescent="0.3">
      <c r="A127" s="61"/>
      <c r="B127" s="2" t="s">
        <v>80</v>
      </c>
      <c r="C127" s="2">
        <v>5</v>
      </c>
      <c r="D127" s="4">
        <v>207</v>
      </c>
      <c r="E127" s="5" t="str">
        <f>VLOOKUP(B127&amp;D127,'[1]점검현황(금월)'!$D$7:$AG$273,2,0)</f>
        <v>신소재(ZOOM자동녹화)</v>
      </c>
      <c r="F127" s="6" t="str">
        <f>VLOOKUP(B127&amp;D127,'[1]점검현황(금월)'!$D$7:$AG$273,3,0)</f>
        <v>VGZ650</v>
      </c>
      <c r="G127" s="5" t="str">
        <f>VLOOKUP(B127&amp;D127,'[1]점검현황(금월)'!$D$2:$AG$273,19,0)</f>
        <v>e-ST</v>
      </c>
      <c r="H127" s="7">
        <f>VLOOKUP(B127&amp;D127,'[1]점검현황(금월)'!$D$2:$AG$273,25,0)</f>
        <v>45295</v>
      </c>
      <c r="I127" s="7">
        <f>VLOOKUP(B127&amp;D127,'[1]점검현황(금월)'!$D$7:$AG$273,27,0)</f>
        <v>45295</v>
      </c>
      <c r="J127" s="8">
        <v>914</v>
      </c>
      <c r="K127" s="9">
        <f>VLOOKUP(B127&amp;D127,'[1]점검현황(금월)'!$D$7:$AK$273,24,0)</f>
        <v>0.3611111111111111</v>
      </c>
      <c r="L127" s="10">
        <f>VLOOKUP(B127&amp;D127,'[1]점검현황(금월)'!$D$7:$AK$273,34,0)</f>
        <v>607</v>
      </c>
      <c r="M127" s="11">
        <v>1016</v>
      </c>
      <c r="N127" s="12">
        <v>0.79861111111111116</v>
      </c>
      <c r="O127" s="13"/>
    </row>
    <row r="128" spans="1:15" ht="15" customHeight="1" x14ac:dyDescent="0.3">
      <c r="A128" s="61"/>
      <c r="B128" s="2" t="s">
        <v>80</v>
      </c>
      <c r="C128" s="2">
        <v>6</v>
      </c>
      <c r="D128" s="4">
        <v>211</v>
      </c>
      <c r="E128" s="5" t="str">
        <f>VLOOKUP(B128&amp;D128,'[1]점검현황(금월)'!$D$7:$AG$273,2,0)</f>
        <v>교통시스템(ZOOM자동녹화)</v>
      </c>
      <c r="F128" s="6" t="str">
        <f>VLOOKUP(B128&amp;D128,'[1]점검현황(금월)'!$D$7:$AG$273,3,0)</f>
        <v>VW540</v>
      </c>
      <c r="G128" s="5" t="str">
        <f>VLOOKUP(B128&amp;D128,'[1]점검현황(금월)'!$D$2:$AG$273,19,0)</f>
        <v>e-ST</v>
      </c>
      <c r="H128" s="7">
        <f>VLOOKUP(B128&amp;D128,'[1]점검현황(금월)'!$D$2:$AG$273,25,0)</f>
        <v>45429</v>
      </c>
      <c r="I128" s="7">
        <f>VLOOKUP(B128&amp;D128,'[1]점검현황(금월)'!$D$7:$AG$273,27,0)</f>
        <v>43784</v>
      </c>
      <c r="J128" s="8">
        <v>923</v>
      </c>
      <c r="K128" s="9">
        <f>VLOOKUP(B128&amp;D128,'[1]점검현황(금월)'!$D$7:$AK$273,24,0)</f>
        <v>0.36805555555555558</v>
      </c>
      <c r="L128" s="10">
        <f>VLOOKUP(B128&amp;D128,'[1]점검현황(금월)'!$D$7:$AK$273,34,0)</f>
        <v>271</v>
      </c>
      <c r="M128" s="11">
        <v>1016</v>
      </c>
      <c r="N128" s="12">
        <v>0.80555555555555602</v>
      </c>
      <c r="O128" s="13" t="s">
        <v>84</v>
      </c>
    </row>
    <row r="129" spans="1:15" ht="15" customHeight="1" x14ac:dyDescent="0.3">
      <c r="A129" s="61"/>
      <c r="B129" s="2" t="s">
        <v>80</v>
      </c>
      <c r="C129" s="2">
        <v>7</v>
      </c>
      <c r="D129" s="4">
        <v>307</v>
      </c>
      <c r="E129" s="5" t="str">
        <f>VLOOKUP(B129&amp;D129,'[1]점검현황(금월)'!$D$7:$AG$273,2,0)</f>
        <v>산업공학(ZOOM자동녹화)</v>
      </c>
      <c r="F129" s="6" t="str">
        <f>VLOOKUP(B129&amp;D129,'[1]점검현황(금월)'!$D$7:$AG$273,3,0)</f>
        <v>VGZ550</v>
      </c>
      <c r="G129" s="5" t="str">
        <f>VLOOKUP(B129&amp;D129,'[1]점검현황(금월)'!$D$2:$AG$273,19,0)</f>
        <v>e-ST</v>
      </c>
      <c r="H129" s="7">
        <f>VLOOKUP(B129&amp;D129,'[1]점검현황(금월)'!$D$2:$AG$273,25,0)</f>
        <v>44804</v>
      </c>
      <c r="I129" s="7">
        <f>VLOOKUP(B129&amp;D129,'[1]점검현황(금월)'!$D$7:$AG$273,27,0)</f>
        <v>44804</v>
      </c>
      <c r="J129" s="8">
        <v>914</v>
      </c>
      <c r="K129" s="9">
        <f>VLOOKUP(B129&amp;D129,'[1]점검현황(금월)'!$D$7:$AK$273,24,0)</f>
        <v>0.79166666666666663</v>
      </c>
      <c r="L129" s="10">
        <f>VLOOKUP(B129&amp;D129,'[1]점검현황(금월)'!$D$7:$AK$273,34,0)</f>
        <v>2630</v>
      </c>
      <c r="M129" s="11">
        <v>1016</v>
      </c>
      <c r="N129" s="12">
        <v>0.35416666666666669</v>
      </c>
      <c r="O129" s="13"/>
    </row>
    <row r="130" spans="1:15" ht="15" customHeight="1" x14ac:dyDescent="0.3">
      <c r="A130" s="61"/>
      <c r="B130" s="2" t="s">
        <v>80</v>
      </c>
      <c r="C130" s="2">
        <v>8</v>
      </c>
      <c r="D130" s="4">
        <v>308</v>
      </c>
      <c r="E130" s="5" t="str">
        <f>VLOOKUP(B130&amp;D130,'[1]점검현황(금월)'!$D$7:$AG$273,2,0)</f>
        <v>화학공학과(ZOOM자동녹화)</v>
      </c>
      <c r="F130" s="6" t="str">
        <f>VLOOKUP(B130&amp;D130,'[1]점검현황(금월)'!$D$7:$AG$273,3,0)</f>
        <v>VW540</v>
      </c>
      <c r="G130" s="5" t="str">
        <f>VLOOKUP(B130&amp;D130,'[1]점검현황(금월)'!$D$2:$AG$273,19,0)</f>
        <v>e-ST</v>
      </c>
      <c r="H130" s="7">
        <f>VLOOKUP(B130&amp;D130,'[1]점검현황(금월)'!$D$2:$AG$273,25,0)</f>
        <v>45288</v>
      </c>
      <c r="I130" s="7" t="str">
        <f>VLOOKUP(B130&amp;D130,'[1]점검현황(금월)'!$D$7:$AG$273,27,0)</f>
        <v>2020-00-00</v>
      </c>
      <c r="J130" s="8">
        <v>914</v>
      </c>
      <c r="K130" s="9">
        <f>VLOOKUP(B130&amp;D130,'[1]점검현황(금월)'!$D$7:$AK$273,24,0)</f>
        <v>0.79861111111111116</v>
      </c>
      <c r="L130" s="10" t="str">
        <f>VLOOKUP(B130&amp;D130,'[1]점검현황(금월)'!$D$7:$AK$273,34,0)</f>
        <v>507/669</v>
      </c>
      <c r="M130" s="11">
        <v>1016</v>
      </c>
      <c r="N130" s="12">
        <v>0.3611111111111111</v>
      </c>
      <c r="O130" s="13"/>
    </row>
    <row r="131" spans="1:15" ht="15" customHeight="1" x14ac:dyDescent="0.3">
      <c r="A131" s="61"/>
      <c r="B131" s="2" t="s">
        <v>80</v>
      </c>
      <c r="C131" s="2">
        <v>9</v>
      </c>
      <c r="D131" s="4">
        <v>309</v>
      </c>
      <c r="E131" s="5" t="str">
        <f>VLOOKUP(B131&amp;D131,'[1]점검현황(금월)'!$D$7:$AG$273,2,0)</f>
        <v>소프트웨어 (ZOOM자동녹화)</v>
      </c>
      <c r="F131" s="6" t="str">
        <f>VLOOKUP(B131&amp;D131,'[1]점검현황(금월)'!$D$7:$AG$273,3,0)</f>
        <v>VGZ700</v>
      </c>
      <c r="G131" s="5" t="str">
        <f>VLOOKUP(B131&amp;D131,'[1]점검현황(금월)'!$D$2:$AG$273,19,0)</f>
        <v>e-ST</v>
      </c>
      <c r="H131" s="7">
        <f>VLOOKUP(B131&amp;D131,'[1]점검현황(금월)'!$D$2:$AG$273,25,0)</f>
        <v>44975</v>
      </c>
      <c r="I131" s="7">
        <f>VLOOKUP(B131&amp;D131,'[1]점검현황(금월)'!$D$7:$AG$273,27,0)</f>
        <v>44975</v>
      </c>
      <c r="J131" s="8">
        <v>914</v>
      </c>
      <c r="K131" s="9">
        <f>VLOOKUP(B131&amp;D131,'[1]점검현황(금월)'!$D$7:$AK$273,24,0)</f>
        <v>0.80555555555555602</v>
      </c>
      <c r="L131" s="10">
        <f>VLOOKUP(B131&amp;D131,'[1]점검현황(금월)'!$D$7:$AK$273,34,0)</f>
        <v>2597</v>
      </c>
      <c r="M131" s="11">
        <v>1016</v>
      </c>
      <c r="N131" s="12">
        <v>0.36805555555555558</v>
      </c>
      <c r="O131" s="13"/>
    </row>
    <row r="132" spans="1:15" ht="15" customHeight="1" x14ac:dyDescent="0.3">
      <c r="A132" s="61"/>
      <c r="B132" s="2" t="s">
        <v>80</v>
      </c>
      <c r="C132" s="2">
        <v>10</v>
      </c>
      <c r="D132" s="4">
        <v>310</v>
      </c>
      <c r="E132" s="5" t="str">
        <f>VLOOKUP(B132&amp;D132,'[1]점검현황(금월)'!$D$7:$AG$273,2,0)</f>
        <v>건설시스템(ZOOM자동녹화)</v>
      </c>
      <c r="F132" s="6" t="str">
        <f>VLOOKUP(B132&amp;D132,'[1]점검현황(금월)'!$D$7:$AG$273,3,0)</f>
        <v>VW540</v>
      </c>
      <c r="G132" s="5" t="str">
        <f>VLOOKUP(B132&amp;D132,'[1]점검현황(금월)'!$D$2:$AG$273,19,0)</f>
        <v>e-ST</v>
      </c>
      <c r="H132" s="7">
        <f>VLOOKUP(B132&amp;D132,'[1]점검현황(금월)'!$D$2:$AG$273,25,0)</f>
        <v>45366</v>
      </c>
      <c r="I132" s="7" t="str">
        <f>VLOOKUP(B132&amp;D132,'[1]점검현황(금월)'!$D$7:$AG$273,27,0)</f>
        <v>2019-08-00</v>
      </c>
      <c r="J132" s="8">
        <v>914</v>
      </c>
      <c r="K132" s="9">
        <f>VLOOKUP(B132&amp;D132,'[1]점검현황(금월)'!$D$7:$AK$273,24,0)</f>
        <v>0.35416666666666669</v>
      </c>
      <c r="L132" s="10">
        <f>VLOOKUP(B132&amp;D132,'[1]점검현황(금월)'!$D$7:$AK$273,34,0)</f>
        <v>519</v>
      </c>
      <c r="M132" s="11">
        <v>1016</v>
      </c>
      <c r="N132" s="12">
        <v>0.79166666666666663</v>
      </c>
      <c r="O132" s="13"/>
    </row>
    <row r="133" spans="1:15" ht="15" customHeight="1" x14ac:dyDescent="0.3">
      <c r="A133" s="61"/>
      <c r="B133" s="2" t="s">
        <v>80</v>
      </c>
      <c r="C133" s="2">
        <v>11</v>
      </c>
      <c r="D133" s="4">
        <v>311</v>
      </c>
      <c r="E133" s="5" t="str">
        <f>VLOOKUP(B133&amp;D133,'[1]점검현황(금월)'!$D$7:$AG$273,2,0)</f>
        <v>수학과 (ZOOM자동녹화)</v>
      </c>
      <c r="F133" s="6" t="str">
        <f>VLOOKUP(B133&amp;D133,'[1]점검현황(금월)'!$D$7:$AG$273,3,0)</f>
        <v>EB-L730U</v>
      </c>
      <c r="G133" s="5" t="str">
        <f>VLOOKUP(B133&amp;D133,'[1]점검현황(금월)'!$D$2:$AG$273,19,0)</f>
        <v>e-ST</v>
      </c>
      <c r="H133" s="7" t="str">
        <f>VLOOKUP(B133&amp;D133,'[1]점검현황(금월)'!$D$2:$AG$273,25,0)</f>
        <v>2024-02-00</v>
      </c>
      <c r="I133" s="7" t="str">
        <f>VLOOKUP(B133&amp;D133,'[1]점검현황(금월)'!$D$7:$AG$273,27,0)</f>
        <v>2024-02-00</v>
      </c>
      <c r="J133" s="8">
        <v>914</v>
      </c>
      <c r="K133" s="9">
        <f>VLOOKUP(B133&amp;D133,'[1]점검현황(금월)'!$D$7:$AK$273,24,0)</f>
        <v>0.77916666666666667</v>
      </c>
      <c r="L133" s="10">
        <f>VLOOKUP(B133&amp;D133,'[1]점검현황(금월)'!$D$7:$AK$273,34,0)</f>
        <v>416</v>
      </c>
      <c r="M133" s="11">
        <v>1016</v>
      </c>
      <c r="N133" s="12">
        <v>0.79861111111111116</v>
      </c>
      <c r="O133" s="13" t="s">
        <v>32</v>
      </c>
    </row>
    <row r="134" spans="1:15" ht="15" customHeight="1" x14ac:dyDescent="0.3">
      <c r="A134" s="61"/>
      <c r="B134" s="2" t="s">
        <v>80</v>
      </c>
      <c r="C134" s="2">
        <v>12</v>
      </c>
      <c r="D134" s="4">
        <v>317</v>
      </c>
      <c r="E134" s="5" t="str">
        <f>VLOOKUP(B134&amp;D134,'[1]점검현황(금월)'!$D$7:$AG$273,2,0)</f>
        <v>소프트웨어</v>
      </c>
      <c r="F134" s="6" t="str">
        <f>VLOOKUP(B134&amp;D134,'[1]점검현황(금월)'!$D$7:$AG$273,3,0)</f>
        <v>VX421</v>
      </c>
      <c r="G134" s="5" t="str">
        <f>VLOOKUP(B134&amp;D134,'[1]점검현황(금월)'!$D$2:$AG$273,19,0)</f>
        <v>e-ST</v>
      </c>
      <c r="H134" s="7">
        <f>VLOOKUP(B134&amp;D134,'[1]점검현황(금월)'!$D$2:$AG$273,25,0)</f>
        <v>44757</v>
      </c>
      <c r="I134" s="7">
        <f>VLOOKUP(B134&amp;D134,'[1]점검현황(금월)'!$D$7:$AG$273,27,0)</f>
        <v>42429</v>
      </c>
      <c r="J134" s="8">
        <v>914</v>
      </c>
      <c r="K134" s="9">
        <f>VLOOKUP(B134&amp;D134,'[1]점검현황(금월)'!$D$7:$AK$273,24,0)</f>
        <v>0.80555555555555547</v>
      </c>
      <c r="L134" s="10">
        <f>VLOOKUP(B134&amp;D134,'[1]점검현황(금월)'!$D$7:$AK$273,34,0)</f>
        <v>379</v>
      </c>
      <c r="M134" s="11">
        <v>1017</v>
      </c>
      <c r="N134" s="12">
        <v>0.80208333333333337</v>
      </c>
      <c r="O134" s="13"/>
    </row>
    <row r="135" spans="1:15" ht="15" customHeight="1" x14ac:dyDescent="0.3">
      <c r="A135" s="61"/>
      <c r="B135" s="2" t="s">
        <v>80</v>
      </c>
      <c r="C135" s="2">
        <v>13</v>
      </c>
      <c r="D135" s="4">
        <v>318</v>
      </c>
      <c r="E135" s="5" t="str">
        <f>VLOOKUP(B135&amp;D135,'[1]점검현황(금월)'!$D$7:$AG$273,2,0)</f>
        <v>소프트웨어</v>
      </c>
      <c r="F135" s="6" t="str">
        <f>VLOOKUP(B135&amp;D135,'[1]점검현황(금월)'!$D$7:$AG$273,3,0)</f>
        <v>VGZ550 / VGZ550 / VGZ550</v>
      </c>
      <c r="G135" s="5" t="str">
        <f>VLOOKUP(B135&amp;D135,'[1]점검현황(금월)'!$D$2:$AG$273,19,0)</f>
        <v>e-ST</v>
      </c>
      <c r="H135" s="7" t="str">
        <f>VLOOKUP(B135&amp;D135,'[1]점검현황(금월)'!$D$2:$AG$273,25,0)</f>
        <v>2019-08-19 / 2022-07-15</v>
      </c>
      <c r="I135" s="7" t="str">
        <f>VLOOKUP(B135&amp;D135,'[1]점검현황(금월)'!$D$7:$AG$273,27,0)</f>
        <v>2016-11-24 / 2019-00-00</v>
      </c>
      <c r="J135" s="8">
        <v>914</v>
      </c>
      <c r="K135" s="9">
        <f>VLOOKUP(B135&amp;D135,'[1]점검현황(금월)'!$D$7:$AK$273,24,0)</f>
        <v>0.36805555555555558</v>
      </c>
      <c r="L135" s="10" t="str">
        <f>VLOOKUP(B135&amp;D135,'[1]점검현황(금월)'!$D$7:$AK$273,34,0)</f>
        <v>1612/912</v>
      </c>
      <c r="M135" s="11">
        <v>1017</v>
      </c>
      <c r="N135" s="12">
        <v>0.80555555555555602</v>
      </c>
      <c r="O135" s="13"/>
    </row>
    <row r="136" spans="1:15" ht="15" customHeight="1" x14ac:dyDescent="0.3">
      <c r="A136" s="61"/>
      <c r="B136" s="2" t="s">
        <v>85</v>
      </c>
      <c r="C136" s="2">
        <v>14</v>
      </c>
      <c r="D136" s="4">
        <v>323</v>
      </c>
      <c r="E136" s="5" t="str">
        <f>VLOOKUP(B136&amp;D136,'[1]점검현황(금월)'!$D$7:$AG$273,2,0)</f>
        <v>산업공학(ZOOM자동녹화)</v>
      </c>
      <c r="F136" s="6" t="str">
        <f>VLOOKUP(B136&amp;D136,'[1]점검현황(금월)'!$D$7:$AG$273,3,0)</f>
        <v>PTMZ771 / PTMZ771</v>
      </c>
      <c r="G136" s="5" t="str">
        <f>VLOOKUP(B136&amp;D136,'[1]점검현황(금월)'!$D$2:$AG$273,19,0)</f>
        <v>e-ST</v>
      </c>
      <c r="H136" s="7" t="str">
        <f>VLOOKUP(B136&amp;D136,'[1]점검현황(금월)'!$D$2:$AG$273,25,0)</f>
        <v>2021-03-00 / 2021-03-00</v>
      </c>
      <c r="I136" s="7" t="str">
        <f>VLOOKUP(B136&amp;D136,'[1]점검현황(금월)'!$D$7:$AG$273,27,0)</f>
        <v>2021-03-00 / 2021-03-00</v>
      </c>
      <c r="J136" s="8">
        <v>914</v>
      </c>
      <c r="K136" s="9">
        <f>VLOOKUP(B136&amp;D136,'[1]점검현황(금월)'!$D$7:$AK$273,24,0)</f>
        <v>0.4513888888888889</v>
      </c>
      <c r="L136" s="10" t="str">
        <f>VLOOKUP(B136&amp;D136,'[1]점검현황(금월)'!$D$7:$AK$273,34,0)</f>
        <v>1588/1636</v>
      </c>
      <c r="M136" s="11">
        <v>1017</v>
      </c>
      <c r="N136" s="12">
        <v>0.54166666666666663</v>
      </c>
      <c r="O136" s="13"/>
    </row>
    <row r="137" spans="1:15" ht="15" customHeight="1" x14ac:dyDescent="0.3">
      <c r="A137" s="61"/>
      <c r="B137" s="2" t="s">
        <v>80</v>
      </c>
      <c r="C137" s="2">
        <v>15</v>
      </c>
      <c r="D137" s="4">
        <v>325</v>
      </c>
      <c r="E137" s="5" t="str">
        <f>VLOOKUP(B137&amp;D137,'[1]점검현황(금월)'!$D$7:$AG$273,2,0)</f>
        <v>멀티미디어 (ZOOM자동녹화)</v>
      </c>
      <c r="F137" s="6" t="str">
        <f>VLOOKUP(B137&amp;D137,'[1]점검현황(금월)'!$D$7:$AG$273,3,0)</f>
        <v>VGZ550</v>
      </c>
      <c r="G137" s="5" t="str">
        <f>VLOOKUP(B137&amp;D137,'[1]점검현황(금월)'!$D$2:$AG$273,19,0)</f>
        <v>e-ST</v>
      </c>
      <c r="H137" s="7">
        <f>VLOOKUP(B137&amp;D137,'[1]점검현황(금월)'!$D$2:$AG$273,25,0)</f>
        <v>44715</v>
      </c>
      <c r="I137" s="7">
        <f>VLOOKUP(B137&amp;D137,'[1]점검현황(금월)'!$D$7:$AG$273,27,0)</f>
        <v>45426</v>
      </c>
      <c r="J137" s="8">
        <v>914</v>
      </c>
      <c r="K137" s="9">
        <f>VLOOKUP(B137&amp;D137,'[1]점검현황(금월)'!$D$7:$AK$273,24,0)</f>
        <v>0.58680555555555558</v>
      </c>
      <c r="L137" s="10">
        <f>VLOOKUP(B137&amp;D137,'[1]점검현황(금월)'!$D$7:$AK$273,34,0)</f>
        <v>3118</v>
      </c>
      <c r="M137" s="11">
        <v>1017</v>
      </c>
      <c r="N137" s="12">
        <v>0.35416666666666669</v>
      </c>
      <c r="O137" s="13" t="s">
        <v>86</v>
      </c>
    </row>
    <row r="138" spans="1:15" ht="15" customHeight="1" x14ac:dyDescent="0.3">
      <c r="A138" s="61"/>
      <c r="B138" s="2" t="s">
        <v>80</v>
      </c>
      <c r="C138" s="2">
        <v>16</v>
      </c>
      <c r="D138" s="4">
        <v>328</v>
      </c>
      <c r="E138" s="5" t="str">
        <f>VLOOKUP(B138&amp;D138,'[1]점검현황(금월)'!$D$7:$AG$273,2,0)</f>
        <v>소프트웨어</v>
      </c>
      <c r="F138" s="6" t="str">
        <f>VLOOKUP(B138&amp;D138,'[1]점검현황(금월)'!$D$7:$AG$273,3,0)</f>
        <v>VGZ550</v>
      </c>
      <c r="G138" s="5" t="str">
        <f>VLOOKUP(B138&amp;D138,'[1]점검현황(금월)'!$D$2:$AG$273,19,0)</f>
        <v>e-ST</v>
      </c>
      <c r="H138" s="7">
        <f>VLOOKUP(B138&amp;D138,'[1]점검현황(금월)'!$D$2:$AG$273,25,0)</f>
        <v>44975</v>
      </c>
      <c r="I138" s="7">
        <f>VLOOKUP(B138&amp;D138,'[1]점검현황(금월)'!$D$7:$AG$273,27,0)</f>
        <v>44975</v>
      </c>
      <c r="J138" s="8">
        <v>914</v>
      </c>
      <c r="K138" s="9">
        <f>VLOOKUP(B138&amp;D138,'[1]점검현황(금월)'!$D$7:$AK$273,24,0)</f>
        <v>0.66319444444444442</v>
      </c>
      <c r="L138" s="10">
        <f>VLOOKUP(B138&amp;D138,'[1]점검현황(금월)'!$D$7:$AK$273,34,0)</f>
        <v>537</v>
      </c>
      <c r="M138" s="11">
        <v>1017</v>
      </c>
      <c r="N138" s="12">
        <v>0.3611111111111111</v>
      </c>
      <c r="O138" s="16"/>
    </row>
    <row r="139" spans="1:15" ht="15" customHeight="1" x14ac:dyDescent="0.3">
      <c r="A139" s="61"/>
      <c r="B139" s="2" t="s">
        <v>80</v>
      </c>
      <c r="C139" s="2">
        <v>17</v>
      </c>
      <c r="D139" s="4">
        <v>333</v>
      </c>
      <c r="E139" s="5" t="str">
        <f>VLOOKUP(B139&amp;D139,'[1]점검현황(금월)'!$D$7:$AG$273,2,0)</f>
        <v>소프트웨어</v>
      </c>
      <c r="F139" s="6" t="str">
        <f>VLOOKUP(B139&amp;D139,'[1]점검현황(금월)'!$D$7:$AG$273,3,0)</f>
        <v>VGZ550</v>
      </c>
      <c r="G139" s="5" t="str">
        <f>VLOOKUP(B139&amp;D139,'[1]점검현황(금월)'!$D$2:$AG$273,19,0)</f>
        <v>e-ST</v>
      </c>
      <c r="H139" s="7">
        <f>VLOOKUP(B139&amp;D139,'[1]점검현황(금월)'!$D$2:$AG$273,25,0)</f>
        <v>44975</v>
      </c>
      <c r="I139" s="7">
        <f>VLOOKUP(B139&amp;D139,'[1]점검현황(금월)'!$D$7:$AG$273,27,0)</f>
        <v>44975</v>
      </c>
      <c r="J139" s="8">
        <v>914</v>
      </c>
      <c r="K139" s="9">
        <f>VLOOKUP(B139&amp;D139,'[1]점검현황(금월)'!$D$7:$AK$273,24,0)</f>
        <v>0.66666666666666663</v>
      </c>
      <c r="L139" s="10">
        <f>VLOOKUP(B139&amp;D139,'[1]점검현황(금월)'!$D$7:$AK$273,34,0)</f>
        <v>669</v>
      </c>
      <c r="M139" s="11">
        <v>1017</v>
      </c>
      <c r="N139" s="12">
        <v>0.36458333333333331</v>
      </c>
      <c r="O139" s="13"/>
    </row>
    <row r="140" spans="1:15" ht="15" customHeight="1" x14ac:dyDescent="0.3">
      <c r="A140" s="61"/>
      <c r="B140" s="2" t="s">
        <v>80</v>
      </c>
      <c r="C140" s="2">
        <v>18</v>
      </c>
      <c r="D140" s="4">
        <v>336</v>
      </c>
      <c r="E140" s="5" t="str">
        <f>VLOOKUP(B140&amp;D140,'[1]점검현황(금월)'!$D$7:$AG$273,2,0)</f>
        <v>소프트웨어</v>
      </c>
      <c r="F140" s="6" t="str">
        <f>VLOOKUP(B140&amp;D140,'[1]점검현황(금월)'!$D$7:$AG$273,3,0)</f>
        <v>VGZ550</v>
      </c>
      <c r="G140" s="5" t="str">
        <f>VLOOKUP(B140&amp;D140,'[1]점검현황(금월)'!$D$2:$AG$273,19,0)</f>
        <v>e-ST</v>
      </c>
      <c r="H140" s="7" t="str">
        <f>VLOOKUP(B140&amp;D140,'[1]점검현황(금월)'!$D$2:$AG$273,25,0)</f>
        <v>2023-08-00</v>
      </c>
      <c r="I140" s="7" t="str">
        <f>VLOOKUP(B140&amp;D140,'[1]점검현황(금월)'!$D$7:$AG$273,27,0)</f>
        <v>2023-08-00</v>
      </c>
      <c r="J140" s="8">
        <v>914</v>
      </c>
      <c r="K140" s="9">
        <f>VLOOKUP(B140&amp;D140,'[1]점검현황(금월)'!$D$7:$AK$273,24,0)</f>
        <v>0.80555555555555602</v>
      </c>
      <c r="L140" s="10">
        <f>VLOOKUP(B140&amp;D140,'[1]점검현황(금월)'!$D$7:$AK$273,34,0)</f>
        <v>87</v>
      </c>
      <c r="M140" s="11">
        <v>1017</v>
      </c>
      <c r="N140" s="12">
        <v>0.36805555555555558</v>
      </c>
      <c r="O140" s="13"/>
    </row>
    <row r="141" spans="1:15" ht="15" customHeight="1" x14ac:dyDescent="0.3">
      <c r="A141" s="61"/>
      <c r="B141" s="2" t="s">
        <v>80</v>
      </c>
      <c r="C141" s="2">
        <v>19</v>
      </c>
      <c r="D141" s="4">
        <v>407</v>
      </c>
      <c r="E141" s="5" t="str">
        <f>VLOOKUP(B141&amp;D141,'[1]점검현황(금월)'!$D$7:$AG$273,2,0)</f>
        <v>SW특성화 (ZOOM자동녹화)</v>
      </c>
      <c r="F141" s="6" t="str">
        <f>VLOOKUP(B141&amp;D141,'[1]점검현황(금월)'!$D$7:$AG$273,3,0)</f>
        <v>EX600 / MZ681 / EX600</v>
      </c>
      <c r="G141" s="5" t="str">
        <f>VLOOKUP(B141&amp;D141,'[1]점검현황(금월)'!$D$2:$AG$273,19,0)</f>
        <v>e-ST</v>
      </c>
      <c r="H141" s="7" t="str">
        <f>VLOOKUP(B141&amp;D141,'[1]점검현황(금월)'!$D$2:$AG$273,25,0)</f>
        <v>2019-07-03/2023-02-18/2019-4-19</v>
      </c>
      <c r="I141" s="7" t="str">
        <f>VLOOKUP(B141&amp;D141,'[1]점검현황(금월)'!$D$7:$AG$273,27,0)</f>
        <v>2019-07-03/2023-02-18/2019-4-19</v>
      </c>
      <c r="J141" s="8">
        <v>914</v>
      </c>
      <c r="K141" s="9">
        <f>VLOOKUP(B141&amp;D141,'[1]점검현황(금월)'!$D$7:$AK$273,24,0)</f>
        <v>0.3611111111111111</v>
      </c>
      <c r="L141" s="10">
        <f>VLOOKUP(B141&amp;D141,'[1]점검현황(금월)'!$D$7:$AK$273,34,0)</f>
        <v>1261</v>
      </c>
      <c r="M141" s="11">
        <v>1017</v>
      </c>
      <c r="N141" s="12">
        <v>0.79861111111111116</v>
      </c>
      <c r="O141" s="13"/>
    </row>
    <row r="142" spans="1:15" ht="15" customHeight="1" x14ac:dyDescent="0.3">
      <c r="A142" s="61"/>
      <c r="B142" s="2" t="s">
        <v>85</v>
      </c>
      <c r="C142" s="2">
        <v>20</v>
      </c>
      <c r="D142" s="4">
        <v>409</v>
      </c>
      <c r="E142" s="5" t="str">
        <f>VLOOKUP(B142&amp;D142,'[1]점검현황(금월)'!$D$7:$AG$273,2,0)</f>
        <v>소프트웨어 (ZOOM자동녹화)</v>
      </c>
      <c r="F142" s="6" t="str">
        <f>VLOOKUP(B142&amp;D142,'[1]점검현황(금월)'!$D$7:$AG$273,3,0)</f>
        <v>VGZ550</v>
      </c>
      <c r="G142" s="5" t="str">
        <f>VLOOKUP(B142&amp;D142,'[1]점검현황(금월)'!$D$2:$AG$273,19,0)</f>
        <v>e-ST</v>
      </c>
      <c r="H142" s="7">
        <f>VLOOKUP(B142&amp;D142,'[1]점검현황(금월)'!$D$2:$AG$273,25,0)</f>
        <v>44975</v>
      </c>
      <c r="I142" s="7">
        <f>VLOOKUP(B142&amp;D142,'[1]점검현황(금월)'!$D$7:$AG$273,27,0)</f>
        <v>44975</v>
      </c>
      <c r="J142" s="8">
        <v>914</v>
      </c>
      <c r="K142" s="9">
        <f>VLOOKUP(B142&amp;D142,'[1]점검현황(금월)'!$D$7:$AK$273,24,0)</f>
        <v>0.36805555555555503</v>
      </c>
      <c r="L142" s="10">
        <f>VLOOKUP(B142&amp;D142,'[1]점검현황(금월)'!$D$7:$AK$273,34,0)</f>
        <v>2561</v>
      </c>
      <c r="M142" s="11">
        <v>1017</v>
      </c>
      <c r="N142" s="12">
        <v>0.80555555555555602</v>
      </c>
      <c r="O142" s="13"/>
    </row>
    <row r="143" spans="1:15" ht="15" customHeight="1" x14ac:dyDescent="0.3">
      <c r="A143" s="61"/>
      <c r="B143" s="2" t="s">
        <v>85</v>
      </c>
      <c r="C143" s="2">
        <v>21</v>
      </c>
      <c r="D143" s="4">
        <v>410</v>
      </c>
      <c r="E143" s="5" t="str">
        <f>VLOOKUP(B143&amp;D143,'[1]점검현황(금월)'!$D$7:$AG$273,2,0)</f>
        <v>사이버보안(ZOOM자동녹화)</v>
      </c>
      <c r="F143" s="6" t="str">
        <f>VLOOKUP(B143&amp;D143,'[1]점검현황(금월)'!$D$7:$AG$273,3,0)</f>
        <v>VGZ550</v>
      </c>
      <c r="G143" s="5" t="str">
        <f>VLOOKUP(B143&amp;D143,'[1]점검현황(금월)'!$D$2:$AG$273,19,0)</f>
        <v>e-ST</v>
      </c>
      <c r="H143" s="7">
        <f>VLOOKUP(B143&amp;D143,'[1]점검현황(금월)'!$D$2:$AG$273,25,0)</f>
        <v>44975</v>
      </c>
      <c r="I143" s="7">
        <f>VLOOKUP(B143&amp;D143,'[1]점검현황(금월)'!$D$7:$AG$273,27,0)</f>
        <v>44975</v>
      </c>
      <c r="J143" s="8">
        <v>914</v>
      </c>
      <c r="K143" s="9">
        <f>VLOOKUP(B143&amp;D143,'[1]점검현황(금월)'!$D$7:$AK$273,24,0)</f>
        <v>0.375</v>
      </c>
      <c r="L143" s="10">
        <f>VLOOKUP(B143&amp;D143,'[1]점검현황(금월)'!$D$7:$AK$273,34,0)</f>
        <v>1857</v>
      </c>
      <c r="M143" s="11">
        <v>1017</v>
      </c>
      <c r="N143" s="12">
        <v>0.375</v>
      </c>
      <c r="O143" s="13"/>
    </row>
    <row r="144" spans="1:15" ht="15" customHeight="1" x14ac:dyDescent="0.3">
      <c r="A144" s="61"/>
      <c r="B144" s="2" t="s">
        <v>80</v>
      </c>
      <c r="C144" s="2">
        <v>22</v>
      </c>
      <c r="D144" s="5">
        <v>415</v>
      </c>
      <c r="E144" s="5" t="str">
        <f>VLOOKUP(B144&amp;D144,'[1]점검현황(금월)'!$D$7:$AG$273,2,0)</f>
        <v>교통시스템(ZOOM자동녹화)</v>
      </c>
      <c r="F144" s="6" t="str">
        <f>VLOOKUP(B144&amp;D144,'[1]점검현황(금월)'!$D$7:$AG$273,3,0)</f>
        <v>LB353</v>
      </c>
      <c r="G144" s="5" t="str">
        <f>VLOOKUP(B144&amp;D144,'[1]점검현황(금월)'!$D$2:$AG$273,19,0)</f>
        <v>e-ST</v>
      </c>
      <c r="H144" s="7">
        <f>VLOOKUP(B144&amp;D144,'[1]점검현황(금월)'!$D$2:$AG$273,25,0)</f>
        <v>43075</v>
      </c>
      <c r="I144" s="7">
        <f>VLOOKUP(B144&amp;D144,'[1]점검현황(금월)'!$D$7:$AG$273,27,0)</f>
        <v>43075</v>
      </c>
      <c r="J144" s="8">
        <v>919</v>
      </c>
      <c r="K144" s="9">
        <f>VLOOKUP(B144&amp;D144,'[1]점검현황(금월)'!$D$7:$AK$273,24,0)</f>
        <v>0.38194444444444398</v>
      </c>
      <c r="L144" s="10">
        <f>VLOOKUP(B144&amp;D144,'[1]점검현황(금월)'!$D$7:$AK$273,34,0)</f>
        <v>437</v>
      </c>
      <c r="M144" s="11">
        <v>1018</v>
      </c>
      <c r="N144" s="12">
        <v>0.38194444444444442</v>
      </c>
      <c r="O144" s="13"/>
    </row>
    <row r="145" spans="1:15" ht="15" customHeight="1" x14ac:dyDescent="0.3">
      <c r="A145" s="61"/>
      <c r="B145" s="2" t="s">
        <v>80</v>
      </c>
      <c r="C145" s="2">
        <v>23</v>
      </c>
      <c r="D145" s="5">
        <v>419</v>
      </c>
      <c r="E145" s="5" t="str">
        <f>VLOOKUP(B145&amp;D145,'[1]점검현황(금월)'!$D$7:$AG$273,2,0)</f>
        <v>공학대학원</v>
      </c>
      <c r="F145" s="6" t="str">
        <f>VLOOKUP(B145&amp;D145,'[1]점검현황(금월)'!$D$7:$AG$273,3,0)</f>
        <v>LED</v>
      </c>
      <c r="G145" s="5" t="str">
        <f>VLOOKUP(B145&amp;D145,'[1]점검현황(금월)'!$D$2:$AG$273,19,0)</f>
        <v>VECT</v>
      </c>
      <c r="H145" s="7" t="str">
        <f>VLOOKUP(B145&amp;D145,'[1]점검현황(금월)'!$D$2:$AG$273,25,0)</f>
        <v>X</v>
      </c>
      <c r="I145" s="7" t="str">
        <f>VLOOKUP(B145&amp;D145,'[1]점검현황(금월)'!$D$7:$AG$273,27,0)</f>
        <v>X</v>
      </c>
      <c r="J145" s="8">
        <v>919</v>
      </c>
      <c r="K145" s="9">
        <f>VLOOKUP(B145&amp;D145,'[1]점검현황(금월)'!$D$7:$AK$273,24,0)</f>
        <v>0.38541666666666669</v>
      </c>
      <c r="L145" s="10" t="str">
        <f>VLOOKUP(B145&amp;D145,'[1]점검현황(금월)'!$D$7:$AK$273,34,0)</f>
        <v>X</v>
      </c>
      <c r="M145" s="11">
        <v>1018</v>
      </c>
      <c r="N145" s="12">
        <v>0.42361111111111099</v>
      </c>
      <c r="O145" s="13" t="s">
        <v>63</v>
      </c>
    </row>
    <row r="146" spans="1:15" ht="15" customHeight="1" x14ac:dyDescent="0.3">
      <c r="A146" s="61"/>
      <c r="B146" s="2" t="s">
        <v>80</v>
      </c>
      <c r="C146" s="2">
        <v>24</v>
      </c>
      <c r="D146" s="5">
        <v>435</v>
      </c>
      <c r="E146" s="5" t="str">
        <f>VLOOKUP(B146&amp;D146,'[1]점검현황(금월)'!$D$7:$AG$273,2,0)</f>
        <v>수학과 LAB</v>
      </c>
      <c r="F146" s="6" t="str">
        <f>VLOOKUP(B146&amp;D146,'[1]점검현황(금월)'!$D$7:$AG$273,3,0)</f>
        <v>VZ580 / EW730</v>
      </c>
      <c r="G146" s="5" t="str">
        <f>VLOOKUP(B146&amp;D146,'[1]점검현황(금월)'!$D$2:$AG$273,19,0)</f>
        <v>e-ST</v>
      </c>
      <c r="H146" s="7" t="str">
        <f>VLOOKUP(B146&amp;D146,'[1]점검현황(금월)'!$D$2:$AG$273,25,0)</f>
        <v>2023-06-00 / 2019-09-03</v>
      </c>
      <c r="I146" s="7" t="str">
        <f>VLOOKUP(B146&amp;D146,'[1]점검현황(금월)'!$D$7:$AG$273,27,0)</f>
        <v>2023-06-00 / 2019-09-03</v>
      </c>
      <c r="J146" s="8">
        <v>919</v>
      </c>
      <c r="K146" s="9">
        <f>VLOOKUP(B146&amp;D146,'[1]점검현황(금월)'!$D$7:$AK$273,24,0)</f>
        <v>0.3888888888888889</v>
      </c>
      <c r="L146" s="10" t="str">
        <f>VLOOKUP(B146&amp;D146,'[1]점검현황(금월)'!$D$7:$AK$273,34,0)</f>
        <v>210/128</v>
      </c>
      <c r="M146" s="11">
        <v>1018</v>
      </c>
      <c r="N146" s="12">
        <v>0.38541666666666669</v>
      </c>
      <c r="O146" s="13"/>
    </row>
    <row r="147" spans="1:15" ht="15" customHeight="1" x14ac:dyDescent="0.3">
      <c r="A147" s="61"/>
      <c r="B147" s="2" t="s">
        <v>80</v>
      </c>
      <c r="C147" s="2">
        <v>25</v>
      </c>
      <c r="D147" s="4">
        <v>621</v>
      </c>
      <c r="E147" s="5" t="str">
        <f>VLOOKUP(B147&amp;D147,'[1]점검현황(금월)'!$D$7:$AG$273,2,0)</f>
        <v>수학과 LAB</v>
      </c>
      <c r="F147" s="6" t="str">
        <f>VLOOKUP(B147&amp;D147,'[1]점검현황(금월)'!$D$7:$AG$273,3,0)</f>
        <v>EB-5900</v>
      </c>
      <c r="G147" s="5" t="str">
        <f>VLOOKUP(B147&amp;D147,'[1]점검현황(금월)'!$D$2:$AG$273,19,0)</f>
        <v>e-ST</v>
      </c>
      <c r="H147" s="7">
        <f>VLOOKUP(B147&amp;D147,'[1]점검현황(금월)'!$D$2:$AG$273,25,0)</f>
        <v>45516</v>
      </c>
      <c r="I147" s="7">
        <f>VLOOKUP(B147&amp;D147,'[1]점검현황(금월)'!$D$7:$AG$273,27,0)</f>
        <v>42517</v>
      </c>
      <c r="J147" s="8">
        <v>924</v>
      </c>
      <c r="K147" s="9">
        <f>VLOOKUP(B147&amp;D147,'[1]점검현황(금월)'!$D$7:$AK$273,24,0)</f>
        <v>0.79166666666666663</v>
      </c>
      <c r="L147" s="10">
        <f>VLOOKUP(B147&amp;D147,'[1]점검현황(금월)'!$D$7:$AK$273,34,0)</f>
        <v>36</v>
      </c>
      <c r="M147" s="11">
        <v>1018</v>
      </c>
      <c r="N147" s="12">
        <v>0.38888888888888901</v>
      </c>
      <c r="O147" s="13" t="s">
        <v>47</v>
      </c>
    </row>
    <row r="148" spans="1:15" ht="15" customHeight="1" x14ac:dyDescent="0.3">
      <c r="A148" s="61"/>
      <c r="B148" s="2" t="s">
        <v>80</v>
      </c>
      <c r="C148" s="2">
        <v>26</v>
      </c>
      <c r="D148" s="4">
        <v>735</v>
      </c>
      <c r="E148" s="5" t="str">
        <f>VLOOKUP(B148&amp;D148,'[1]점검현황(금월)'!$D$7:$AG$273,2,0)</f>
        <v>대학원</v>
      </c>
      <c r="F148" s="6" t="str">
        <f>VLOOKUP(B148&amp;D148,'[1]점검현황(금월)'!$D$7:$AG$273,3,0)</f>
        <v>VMZ501K</v>
      </c>
      <c r="G148" s="5" t="str">
        <f>VLOOKUP(B148&amp;D148,'[1]점검현황(금월)'!$D$2:$AG$273,19,0)</f>
        <v>e-ST</v>
      </c>
      <c r="H148" s="7">
        <f>VLOOKUP(B148&amp;D148,'[1]점검현황(금월)'!$D$2:$AG$273,25,0)</f>
        <v>44561</v>
      </c>
      <c r="I148" s="7">
        <f>VLOOKUP(B148&amp;D148,'[1]점검현황(금월)'!$D$7:$AG$273,27,0)</f>
        <v>44561</v>
      </c>
      <c r="J148" s="8">
        <v>919</v>
      </c>
      <c r="K148" s="9">
        <f>VLOOKUP(B148&amp;D148,'[1]점검현황(금월)'!$D$7:$AK$273,24,0)</f>
        <v>0.79861111111111116</v>
      </c>
      <c r="L148" s="10">
        <f>VLOOKUP(B148&amp;D148,'[1]점검현황(금월)'!$D$7:$AK$273,34,0)</f>
        <v>1432</v>
      </c>
      <c r="M148" s="11">
        <v>1018</v>
      </c>
      <c r="N148" s="12">
        <v>0.39583333333333298</v>
      </c>
      <c r="O148" s="13"/>
    </row>
    <row r="149" spans="1:15" ht="15" customHeight="1" x14ac:dyDescent="0.3">
      <c r="A149" s="61"/>
      <c r="B149" s="2" t="s">
        <v>80</v>
      </c>
      <c r="C149" s="2">
        <v>27</v>
      </c>
      <c r="D149" s="4">
        <v>1001</v>
      </c>
      <c r="E149" s="5" t="str">
        <f>VLOOKUP(B149&amp;D149,'[1]점검현황(금월)'!$D$7:$AG$273,2,0)</f>
        <v>대학원(ZOOM자동녹화)</v>
      </c>
      <c r="F149" s="6" t="str">
        <f>VLOOKUP(B149&amp;D149,'[1]점검현황(금월)'!$D$7:$AG$273,3,0)</f>
        <v>VMZ501K</v>
      </c>
      <c r="G149" s="5" t="str">
        <f>VLOOKUP(B149&amp;D149,'[1]점검현황(금월)'!$D$2:$AG$273,19,0)</f>
        <v>e-ST</v>
      </c>
      <c r="H149" s="7">
        <f>VLOOKUP(B149&amp;D149,'[1]점검현황(금월)'!$D$2:$AG$273,25,0)</f>
        <v>44561</v>
      </c>
      <c r="I149" s="7">
        <f>VLOOKUP(B149&amp;D149,'[1]점검현황(금월)'!$D$7:$AG$273,27,0)</f>
        <v>44561</v>
      </c>
      <c r="J149" s="8">
        <v>919</v>
      </c>
      <c r="K149" s="9">
        <f>VLOOKUP(B149&amp;D149,'[1]점검현황(금월)'!$D$7:$AK$273,24,0)</f>
        <v>0.80555555555555602</v>
      </c>
      <c r="L149" s="10">
        <f>VLOOKUP(B149&amp;D149,'[1]점검현황(금월)'!$D$7:$AK$273,34,0)</f>
        <v>1116</v>
      </c>
      <c r="M149" s="11">
        <v>1018</v>
      </c>
      <c r="N149" s="12">
        <v>0.40277777777777801</v>
      </c>
      <c r="O149" s="13"/>
    </row>
    <row r="150" spans="1:15" ht="15" customHeight="1" x14ac:dyDescent="0.3">
      <c r="A150" s="61"/>
      <c r="B150" s="2" t="s">
        <v>80</v>
      </c>
      <c r="C150" s="2">
        <v>28</v>
      </c>
      <c r="D150" s="4">
        <v>1020</v>
      </c>
      <c r="E150" s="5" t="str">
        <f>VLOOKUP(B150&amp;D150,'[1]점검현황(금월)'!$D$7:$AG$273,2,0)</f>
        <v>교통시스템 (PC실) (everlec,ZOOM자동녹화)</v>
      </c>
      <c r="F150" s="6" t="str">
        <f>VLOOKUP(B150&amp;D150,'[1]점검현황(금월)'!$D$7:$AG$273,3,0)</f>
        <v>VW540</v>
      </c>
      <c r="G150" s="5" t="str">
        <f>VLOOKUP(B150&amp;D150,'[1]점검현황(금월)'!$D$2:$AG$273,19,0)</f>
        <v>e-ST</v>
      </c>
      <c r="H150" s="7">
        <f>VLOOKUP(B150&amp;D150,'[1]점검현황(금월)'!$D$2:$AG$273,25,0)</f>
        <v>43784</v>
      </c>
      <c r="I150" s="7">
        <f>VLOOKUP(B150&amp;D150,'[1]점검현황(금월)'!$D$7:$AG$273,27,0)</f>
        <v>43784</v>
      </c>
      <c r="J150" s="8">
        <v>919</v>
      </c>
      <c r="K150" s="9">
        <f>VLOOKUP(B150&amp;D150,'[1]점검현황(금월)'!$D$7:$AK$273,24,0)</f>
        <v>0.36805555555555558</v>
      </c>
      <c r="L150" s="10">
        <f>VLOOKUP(B150&amp;D150,'[1]점검현황(금월)'!$D$7:$AK$273,34,0)</f>
        <v>1021</v>
      </c>
      <c r="M150" s="11">
        <v>1018</v>
      </c>
      <c r="N150" s="12">
        <v>0.42361111111111099</v>
      </c>
      <c r="O150" s="13"/>
    </row>
    <row r="151" spans="1:15" ht="15" customHeight="1" x14ac:dyDescent="0.3">
      <c r="A151" s="61"/>
      <c r="B151" s="2" t="s">
        <v>80</v>
      </c>
      <c r="C151" s="2">
        <v>29</v>
      </c>
      <c r="D151" s="4">
        <v>1023</v>
      </c>
      <c r="E151" s="5" t="str">
        <f>VLOOKUP(B151&amp;D151,'[1]점검현황(금월)'!$D$7:$AG$273,2,0)</f>
        <v>건설시스템 (PC실)(everlec,ZOOM자동녹화)</v>
      </c>
      <c r="F151" s="6" t="str">
        <f>VLOOKUP(B151&amp;D151,'[1]점검현황(금월)'!$D$7:$AG$273,3,0)</f>
        <v>VX600</v>
      </c>
      <c r="G151" s="5" t="str">
        <f>VLOOKUP(B151&amp;D151,'[1]점검현황(금월)'!$D$2:$AG$273,19,0)</f>
        <v>e-ST</v>
      </c>
      <c r="H151" s="7">
        <f>VLOOKUP(B151&amp;D151,'[1]점검현황(금월)'!$D$2:$AG$273,25,0)</f>
        <v>44069</v>
      </c>
      <c r="I151" s="7" t="str">
        <f>VLOOKUP(B151&amp;D151,'[1]점검현황(금월)'!$D$7:$AG$273,27,0)</f>
        <v>2019-08-00</v>
      </c>
      <c r="J151" s="8">
        <v>919</v>
      </c>
      <c r="K151" s="9">
        <f>VLOOKUP(B151&amp;D151,'[1]점검현황(금월)'!$D$7:$AK$273,24,0)</f>
        <v>0.79166666666666663</v>
      </c>
      <c r="L151" s="10">
        <f>VLOOKUP(B151&amp;D151,'[1]점검현황(금월)'!$D$7:$AK$273,34,0)</f>
        <v>891</v>
      </c>
      <c r="M151" s="11">
        <v>1018</v>
      </c>
      <c r="N151" s="12">
        <v>0.43055555555555503</v>
      </c>
      <c r="O151" s="13"/>
    </row>
    <row r="152" spans="1:15" ht="15" customHeight="1" x14ac:dyDescent="0.3">
      <c r="A152" s="51"/>
      <c r="B152" s="2" t="s">
        <v>80</v>
      </c>
      <c r="C152" s="2">
        <v>30</v>
      </c>
      <c r="D152" s="4">
        <v>1025</v>
      </c>
      <c r="E152" s="5" t="str">
        <f>VLOOKUP(B152&amp;D152,'[1]점검현황(금월)'!$D$7:$AG$273,2,0)</f>
        <v>소프트웨어 (자동녹화)</v>
      </c>
      <c r="F152" s="6" t="str">
        <f>VLOOKUP(B152&amp;D152,'[1]점검현황(금월)'!$D$7:$AG$273,3,0)</f>
        <v>VGZ650</v>
      </c>
      <c r="G152" s="5" t="str">
        <f>VLOOKUP(B152&amp;D152,'[1]점검현황(금월)'!$D$2:$AG$273,19,0)</f>
        <v>e-ST</v>
      </c>
      <c r="H152" s="7">
        <f>VLOOKUP(B152&amp;D152,'[1]점검현황(금월)'!$D$2:$AG$273,25,0)</f>
        <v>45124</v>
      </c>
      <c r="I152" s="7">
        <f>VLOOKUP(B152&amp;D152,'[1]점검현황(금월)'!$D$7:$AG$273,27,0)</f>
        <v>45124</v>
      </c>
      <c r="J152" s="8">
        <v>919</v>
      </c>
      <c r="K152" s="9">
        <f>VLOOKUP(B152&amp;D152,'[1]점검현황(금월)'!$D$7:$AK$273,24,0)</f>
        <v>0.79861111111111116</v>
      </c>
      <c r="L152" s="10">
        <f>VLOOKUP(B152&amp;D152,'[1]점검현황(금월)'!$D$7:$AK$273,34,0)</f>
        <v>1041</v>
      </c>
      <c r="M152" s="11">
        <v>1018</v>
      </c>
      <c r="N152" s="12">
        <v>0.4375</v>
      </c>
      <c r="O152" s="13"/>
    </row>
    <row r="153" spans="1:15" ht="15" customHeight="1" x14ac:dyDescent="0.3">
      <c r="A153" s="50" t="s">
        <v>87</v>
      </c>
      <c r="B153" s="2" t="s">
        <v>88</v>
      </c>
      <c r="C153" s="2">
        <v>1</v>
      </c>
      <c r="D153" s="4" t="s">
        <v>40</v>
      </c>
      <c r="E153" s="5" t="str">
        <f>VLOOKUP(B153&amp;D153,'[1]점검현황(금월)'!$D$7:$AG$273,2,0)</f>
        <v>미디어 (ZOOM자동녹화)</v>
      </c>
      <c r="F153" s="6" t="str">
        <f>VLOOKUP(B153&amp;D153,'[1]점검현황(금월)'!$D$7:$AG$273,3,0)</f>
        <v>VW540 / VW540</v>
      </c>
      <c r="G153" s="5" t="str">
        <f>VLOOKUP(B153&amp;D153,'[1]점검현황(금월)'!$D$2:$AG$273,19,0)</f>
        <v>e-ST</v>
      </c>
      <c r="H153" s="7">
        <f>VLOOKUP(B153&amp;D153,'[1]점검현황(금월)'!$D$2:$AG$273,25,0)</f>
        <v>45538</v>
      </c>
      <c r="I153" s="7">
        <f>VLOOKUP(B153&amp;D153,'[1]점검현황(금월)'!$D$7:$AG$273,27,0)</f>
        <v>45538</v>
      </c>
      <c r="J153" s="8">
        <v>919</v>
      </c>
      <c r="K153" s="9">
        <f>VLOOKUP(B153&amp;D153,'[1]점검현황(금월)'!$D$7:$AK$273,24,0)</f>
        <v>0.80555555555555602</v>
      </c>
      <c r="L153" s="10" t="str">
        <f>VLOOKUP(B153&amp;D153,'[1]점검현황(금월)'!$D$7:$AK$273,34,0)</f>
        <v>28/27/27</v>
      </c>
      <c r="M153" s="11">
        <v>1018</v>
      </c>
      <c r="N153" s="12">
        <v>0.44444444444444398</v>
      </c>
      <c r="O153" s="16"/>
    </row>
    <row r="154" spans="1:15" ht="15" customHeight="1" x14ac:dyDescent="0.3">
      <c r="A154" s="61"/>
      <c r="B154" s="2" t="s">
        <v>88</v>
      </c>
      <c r="C154" s="2">
        <v>2</v>
      </c>
      <c r="D154" s="4">
        <v>113</v>
      </c>
      <c r="E154" s="5" t="str">
        <f>VLOOKUP(B154&amp;D154,'[1]점검현황(금월)'!$D$7:$AG$273,2,0)</f>
        <v>기계공학과(자동녹화)</v>
      </c>
      <c r="F154" s="6" t="str">
        <f>VLOOKUP(B154&amp;D154,'[1]점검현황(금월)'!$D$7:$AG$273,3,0)</f>
        <v>VMW501K/VMW501K/VMW501K/VMW501K</v>
      </c>
      <c r="G154" s="5" t="str">
        <f>VLOOKUP(B154&amp;D154,'[1]점검현황(금월)'!$D$2:$AG$273,19,0)</f>
        <v>e-ST</v>
      </c>
      <c r="H154" s="7">
        <f>VLOOKUP(B154&amp;D154,'[1]점검현황(금월)'!$D$2:$AG$273,25,0)</f>
        <v>44561</v>
      </c>
      <c r="I154" s="7">
        <f>VLOOKUP(B154&amp;D154,'[1]점검현황(금월)'!$D$7:$AG$273,27,0)</f>
        <v>44561</v>
      </c>
      <c r="J154" s="17">
        <v>920</v>
      </c>
      <c r="K154" s="9">
        <f>VLOOKUP(B154&amp;D154,'[1]점검현황(금월)'!$D$7:$AK$273,24,0)</f>
        <v>0.375</v>
      </c>
      <c r="L154" s="10" t="str">
        <f>VLOOKUP(B154&amp;D154,'[1]점검현황(금월)'!$D$7:$AK$273,34,0)</f>
        <v>178/159/176/94</v>
      </c>
      <c r="M154" s="11">
        <v>1019</v>
      </c>
      <c r="N154" s="12">
        <v>0.79166666666666663</v>
      </c>
      <c r="O154" s="16"/>
    </row>
    <row r="155" spans="1:15" ht="15" customHeight="1" x14ac:dyDescent="0.3">
      <c r="A155" s="61"/>
      <c r="B155" s="2" t="s">
        <v>88</v>
      </c>
      <c r="C155" s="2">
        <v>3</v>
      </c>
      <c r="D155" s="4">
        <v>115</v>
      </c>
      <c r="E155" s="5" t="str">
        <f>VLOOKUP(B155&amp;D155,'[1]점검현황(금월)'!$D$7:$AG$273,2,0)</f>
        <v>글로벌미래교육원</v>
      </c>
      <c r="F155" s="6" t="str">
        <f>VLOOKUP(B155&amp;D155,'[1]점검현황(금월)'!$D$7:$AG$273,3,0)</f>
        <v>VX421</v>
      </c>
      <c r="G155" s="5" t="str">
        <f>VLOOKUP(B155&amp;D155,'[1]점검현황(금월)'!$D$2:$AG$273,19,0)</f>
        <v>e-ST</v>
      </c>
      <c r="H155" s="7">
        <f>VLOOKUP(B155&amp;D155,'[1]점검현황(금월)'!$D$2:$AG$273,25,0)</f>
        <v>44573</v>
      </c>
      <c r="I155" s="7">
        <f>VLOOKUP(B155&amp;D155,'[1]점검현황(금월)'!$D$7:$AG$273,27,0)</f>
        <v>42822</v>
      </c>
      <c r="J155" s="17">
        <v>920</v>
      </c>
      <c r="K155" s="9">
        <f>VLOOKUP(B155&amp;D155,'[1]점검현황(금월)'!$D$7:$AK$273,24,0)</f>
        <v>0.38194444444444398</v>
      </c>
      <c r="L155" s="10">
        <f>VLOOKUP(B155&amp;D155,'[1]점검현황(금월)'!$D$7:$AK$273,34,0)</f>
        <v>518</v>
      </c>
      <c r="M155" s="11">
        <v>1019</v>
      </c>
      <c r="N155" s="12">
        <v>0.79861111111111116</v>
      </c>
      <c r="O155" s="16"/>
    </row>
    <row r="156" spans="1:15" ht="15" customHeight="1" x14ac:dyDescent="0.3">
      <c r="A156" s="61"/>
      <c r="B156" s="2" t="s">
        <v>88</v>
      </c>
      <c r="C156" s="2">
        <v>4</v>
      </c>
      <c r="D156" s="4">
        <v>117</v>
      </c>
      <c r="E156" s="5" t="str">
        <f>VLOOKUP(B156&amp;D156,'[1]점검현황(금월)'!$D$7:$AG$273,2,0)</f>
        <v>글로벌미래교육원</v>
      </c>
      <c r="F156" s="6" t="str">
        <f>VLOOKUP(B156&amp;D156,'[1]점검현황(금월)'!$D$7:$AG$273,3,0)</f>
        <v>VX421</v>
      </c>
      <c r="G156" s="5" t="str">
        <f>VLOOKUP(B156&amp;D156,'[1]점검현황(금월)'!$D$2:$AG$273,19,0)</f>
        <v>e-ST</v>
      </c>
      <c r="H156" s="7">
        <f>VLOOKUP(B156&amp;D156,'[1]점검현황(금월)'!$D$2:$AG$273,25,0)</f>
        <v>44652</v>
      </c>
      <c r="I156" s="7">
        <f>VLOOKUP(B156&amp;D156,'[1]점검현황(금월)'!$D$7:$AG$273,27,0)</f>
        <v>42822</v>
      </c>
      <c r="J156" s="17">
        <v>920</v>
      </c>
      <c r="K156" s="9">
        <f>VLOOKUP(B156&amp;D156,'[1]점검현황(금월)'!$D$7:$AK$273,24,0)</f>
        <v>0.39583333333333331</v>
      </c>
      <c r="L156" s="10">
        <f>VLOOKUP(B156&amp;D156,'[1]점검현황(금월)'!$D$7:$AK$273,34,0)</f>
        <v>249</v>
      </c>
      <c r="M156" s="11">
        <v>1019</v>
      </c>
      <c r="N156" s="12">
        <v>0.80555555555555602</v>
      </c>
      <c r="O156" s="16"/>
    </row>
    <row r="157" spans="1:15" ht="15" customHeight="1" x14ac:dyDescent="0.3">
      <c r="A157" s="61"/>
      <c r="B157" s="2" t="s">
        <v>88</v>
      </c>
      <c r="C157" s="2">
        <v>5</v>
      </c>
      <c r="D157" s="4">
        <v>119</v>
      </c>
      <c r="E157" s="5" t="str">
        <f>VLOOKUP(B157&amp;D157,'[1]점검현황(금월)'!$D$7:$AG$273,2,0)</f>
        <v>글로벌미래교육원</v>
      </c>
      <c r="F157" s="6" t="str">
        <f>VLOOKUP(B157&amp;D157,'[1]점검현황(금월)'!$D$7:$AG$273,3,0)</f>
        <v>XU106K</v>
      </c>
      <c r="G157" s="5" t="str">
        <f>VLOOKUP(B157&amp;D157,'[1]점검현황(금월)'!$D$2:$AG$273,19,0)</f>
        <v>e-ST</v>
      </c>
      <c r="H157" s="7">
        <f>VLOOKUP(B157&amp;D157,'[1]점검현황(금월)'!$D$2:$AG$273,25,0)</f>
        <v>42076</v>
      </c>
      <c r="I157" s="7">
        <f>VLOOKUP(B157&amp;D157,'[1]점검현황(금월)'!$D$7:$AG$273,27,0)</f>
        <v>42076</v>
      </c>
      <c r="J157" s="17">
        <v>920</v>
      </c>
      <c r="K157" s="9">
        <f>VLOOKUP(B157&amp;D157,'[1]점검현황(금월)'!$D$7:$AK$273,24,0)</f>
        <v>0.66666666666666663</v>
      </c>
      <c r="L157" s="10">
        <f>VLOOKUP(B157&amp;D157,'[1]점검현황(금월)'!$D$7:$AK$273,34,0)</f>
        <v>805</v>
      </c>
      <c r="M157" s="11">
        <v>1019</v>
      </c>
      <c r="N157" s="12">
        <v>0.3611111111111111</v>
      </c>
      <c r="O157" s="16"/>
    </row>
    <row r="158" spans="1:15" ht="15" customHeight="1" x14ac:dyDescent="0.3">
      <c r="A158" s="61"/>
      <c r="B158" s="2" t="s">
        <v>89</v>
      </c>
      <c r="C158" s="2">
        <v>6</v>
      </c>
      <c r="D158" s="4">
        <v>204</v>
      </c>
      <c r="E158" s="5" t="s">
        <v>90</v>
      </c>
      <c r="F158" s="6" t="s">
        <v>91</v>
      </c>
      <c r="G158" s="5" t="s">
        <v>92</v>
      </c>
      <c r="H158" s="7" t="s">
        <v>93</v>
      </c>
      <c r="I158" s="7" t="s">
        <v>93</v>
      </c>
      <c r="J158" s="17">
        <v>920</v>
      </c>
      <c r="K158" s="9">
        <v>0.80555555555555547</v>
      </c>
      <c r="L158" s="21">
        <v>420</v>
      </c>
      <c r="M158" s="11">
        <v>1019</v>
      </c>
      <c r="N158" s="12">
        <v>0.375</v>
      </c>
      <c r="O158" s="16"/>
    </row>
    <row r="159" spans="1:15" ht="15" customHeight="1" x14ac:dyDescent="0.3">
      <c r="A159" s="61"/>
      <c r="B159" s="2" t="s">
        <v>89</v>
      </c>
      <c r="C159" s="2">
        <v>7</v>
      </c>
      <c r="D159" s="4">
        <v>207</v>
      </c>
      <c r="E159" s="5" t="s">
        <v>94</v>
      </c>
      <c r="F159" s="6" t="s">
        <v>95</v>
      </c>
      <c r="G159" s="5" t="s">
        <v>96</v>
      </c>
      <c r="H159" s="7" t="s">
        <v>97</v>
      </c>
      <c r="I159" s="7" t="s">
        <v>97</v>
      </c>
      <c r="J159" s="17">
        <v>920</v>
      </c>
      <c r="K159" s="9">
        <v>0.70138888888888884</v>
      </c>
      <c r="L159" s="21" t="s">
        <v>98</v>
      </c>
      <c r="M159" s="11">
        <v>1019</v>
      </c>
      <c r="N159" s="12">
        <v>0.40972222222222227</v>
      </c>
      <c r="O159" s="16"/>
    </row>
    <row r="160" spans="1:15" ht="15" customHeight="1" x14ac:dyDescent="0.3">
      <c r="A160" s="61"/>
      <c r="B160" s="2" t="s">
        <v>87</v>
      </c>
      <c r="C160" s="2">
        <v>8</v>
      </c>
      <c r="D160" s="4">
        <v>415</v>
      </c>
      <c r="E160" s="5" t="str">
        <f>VLOOKUP(B160&amp;D160,'[1]점검현황(금월)'!$D$7:$AG$273,2,0)</f>
        <v>미디어 (PC실)</v>
      </c>
      <c r="F160" s="6" t="str">
        <f>VLOOKUP(B160&amp;D160,'[1]점검현황(금월)'!$D$7:$AG$273,3,0)</f>
        <v>VGZ550</v>
      </c>
      <c r="G160" s="5" t="str">
        <f>VLOOKUP(B160&amp;D160,'[1]점검현황(금월)'!$D$2:$AG$273,19,0)</f>
        <v>e-ST</v>
      </c>
      <c r="H160" s="7" t="str">
        <f>VLOOKUP(B160&amp;D160,'[1]점검현황(금월)'!$D$2:$AG$273,25,0)</f>
        <v>2024-02-00</v>
      </c>
      <c r="I160" s="7" t="str">
        <f>VLOOKUP(B160&amp;D160,'[1]점검현황(금월)'!$D$7:$AG$273,27,0)</f>
        <v>2024-02-00</v>
      </c>
      <c r="J160" s="17">
        <v>920</v>
      </c>
      <c r="K160" s="9">
        <f>VLOOKUP(B160&amp;D160,'[1]점검현황(금월)'!$D$7:$AK$273,24,0)</f>
        <v>0.35416666666666669</v>
      </c>
      <c r="L160" s="10">
        <f>VLOOKUP(B160&amp;D160,'[1]점검현황(금월)'!$D$7:$AK$273,34,0)</f>
        <v>348</v>
      </c>
      <c r="M160" s="11">
        <v>1019</v>
      </c>
      <c r="N160" s="12">
        <v>0.45138888888888901</v>
      </c>
      <c r="O160" s="13"/>
    </row>
    <row r="161" spans="1:15" ht="15" customHeight="1" x14ac:dyDescent="0.3">
      <c r="A161" s="61"/>
      <c r="B161" s="2" t="s">
        <v>87</v>
      </c>
      <c r="C161" s="2">
        <v>9</v>
      </c>
      <c r="D161" s="2">
        <v>419</v>
      </c>
      <c r="E161" s="5" t="str">
        <f>VLOOKUP(B161&amp;D161,'[1]점검현황(금월)'!$D$7:$AG$273,2,0)</f>
        <v>미디어 (PC실)</v>
      </c>
      <c r="F161" s="6" t="str">
        <f>VLOOKUP(B161&amp;D161,'[1]점검현황(금월)'!$D$7:$AG$273,3,0)</f>
        <v>VGZ550</v>
      </c>
      <c r="G161" s="5" t="str">
        <f>VLOOKUP(B161&amp;D161,'[1]점검현황(금월)'!$D$2:$AG$273,19,0)</f>
        <v>e-ST</v>
      </c>
      <c r="H161" s="7" t="str">
        <f>VLOOKUP(B161&amp;D161,'[1]점검현황(금월)'!$D$2:$AG$273,25,0)</f>
        <v>2024-02-00</v>
      </c>
      <c r="I161" s="7" t="str">
        <f>VLOOKUP(B161&amp;D161,'[1]점검현황(금월)'!$D$7:$AG$273,27,0)</f>
        <v>2024-02-00</v>
      </c>
      <c r="J161" s="17">
        <v>920</v>
      </c>
      <c r="K161" s="9">
        <f>VLOOKUP(B161&amp;D161,'[1]점검현황(금월)'!$D$7:$AK$273,24,0)</f>
        <v>0.3611111111111111</v>
      </c>
      <c r="L161" s="10">
        <f>VLOOKUP(B161&amp;D161,'[1]점검현황(금월)'!$D$7:$AK$273,34,0)</f>
        <v>344</v>
      </c>
      <c r="M161" s="11">
        <v>1019</v>
      </c>
      <c r="N161" s="12">
        <v>0.45833333333333298</v>
      </c>
      <c r="O161" s="13" t="s">
        <v>99</v>
      </c>
    </row>
    <row r="162" spans="1:15" ht="15" customHeight="1" x14ac:dyDescent="0.3">
      <c r="A162" s="61"/>
      <c r="B162" s="2" t="s">
        <v>87</v>
      </c>
      <c r="C162" s="2">
        <v>10</v>
      </c>
      <c r="D162" s="2">
        <v>420</v>
      </c>
      <c r="E162" s="5" t="str">
        <f>VLOOKUP(B162&amp;D162,'[1]점검현황(금월)'!$D$7:$AG$273,2,0)</f>
        <v>미디어 (PC실)</v>
      </c>
      <c r="F162" s="6" t="str">
        <f>VLOOKUP(B162&amp;D162,'[1]점검현황(금월)'!$D$7:$AG$273,3,0)</f>
        <v>VGZ550</v>
      </c>
      <c r="G162" s="5" t="str">
        <f>VLOOKUP(B162&amp;D162,'[1]점검현황(금월)'!$D$2:$AG$273,19,0)</f>
        <v>e-ST</v>
      </c>
      <c r="H162" s="7" t="str">
        <f>VLOOKUP(B162&amp;D162,'[1]점검현황(금월)'!$D$2:$AG$273,25,0)</f>
        <v>2024-02-00</v>
      </c>
      <c r="I162" s="7" t="str">
        <f>VLOOKUP(B162&amp;D162,'[1]점검현황(금월)'!$D$7:$AG$273,27,0)</f>
        <v>2024-02-00</v>
      </c>
      <c r="J162" s="17">
        <v>920</v>
      </c>
      <c r="K162" s="9">
        <f>VLOOKUP(B162&amp;D162,'[1]점검현황(금월)'!$D$7:$AK$273,24,0)</f>
        <v>0.36805555555555558</v>
      </c>
      <c r="L162" s="10">
        <f>VLOOKUP(B162&amp;D162,'[1]점검현황(금월)'!$D$7:$AK$273,34,0)</f>
        <v>139</v>
      </c>
      <c r="M162" s="11">
        <v>1019</v>
      </c>
      <c r="N162" s="12">
        <v>0.46527777777777801</v>
      </c>
      <c r="O162" s="13" t="s">
        <v>49</v>
      </c>
    </row>
    <row r="163" spans="1:15" ht="15" customHeight="1" x14ac:dyDescent="0.3">
      <c r="A163" s="61"/>
      <c r="B163" s="2" t="s">
        <v>87</v>
      </c>
      <c r="C163" s="2">
        <v>11</v>
      </c>
      <c r="D163" s="4">
        <v>421</v>
      </c>
      <c r="E163" s="5" t="str">
        <f>VLOOKUP(B163&amp;D163,'[1]점검현황(금월)'!$D$7:$AG$273,2,0)</f>
        <v>미디어 (PC실)</v>
      </c>
      <c r="F163" s="6" t="str">
        <f>VLOOKUP(B163&amp;D163,'[1]점검현황(금월)'!$D$7:$AG$273,3,0)</f>
        <v>VGZ550</v>
      </c>
      <c r="G163" s="5" t="str">
        <f>VLOOKUP(B163&amp;D163,'[1]점검현황(금월)'!$D$2:$AG$273,19,0)</f>
        <v>e-ST</v>
      </c>
      <c r="H163" s="7" t="str">
        <f>VLOOKUP(B163&amp;D163,'[1]점검현황(금월)'!$D$2:$AG$273,25,0)</f>
        <v>2024-02-00</v>
      </c>
      <c r="I163" s="7" t="str">
        <f>VLOOKUP(B163&amp;D163,'[1]점검현황(금월)'!$D$7:$AG$273,27,0)</f>
        <v>2024-02-00</v>
      </c>
      <c r="J163" s="17">
        <v>920</v>
      </c>
      <c r="K163" s="9">
        <f>VLOOKUP(B163&amp;D163,'[1]점검현황(금월)'!$D$7:$AK$273,24,0)</f>
        <v>0.79166666666666663</v>
      </c>
      <c r="L163" s="10">
        <f>VLOOKUP(B163&amp;D163,'[1]점검현황(금월)'!$D$7:$AK$273,34,0)</f>
        <v>256</v>
      </c>
      <c r="M163" s="11">
        <v>1019</v>
      </c>
      <c r="N163" s="12">
        <v>0.47222222222222199</v>
      </c>
      <c r="O163" s="13"/>
    </row>
    <row r="164" spans="1:15" ht="15" customHeight="1" x14ac:dyDescent="0.3">
      <c r="A164" s="61"/>
      <c r="B164" s="2" t="s">
        <v>87</v>
      </c>
      <c r="C164" s="2">
        <v>12</v>
      </c>
      <c r="D164" s="4">
        <v>422</v>
      </c>
      <c r="E164" s="5" t="str">
        <f>VLOOKUP(B164&amp;D164,'[1]점검현황(금월)'!$D$7:$AG$273,2,0)</f>
        <v>미디어</v>
      </c>
      <c r="F164" s="6" t="str">
        <f>VLOOKUP(B164&amp;D164,'[1]점검현황(금월)'!$D$7:$AG$273,3,0)</f>
        <v>VGZ550</v>
      </c>
      <c r="G164" s="5" t="str">
        <f>VLOOKUP(B164&amp;D164,'[1]점검현황(금월)'!$D$2:$AG$273,19,0)</f>
        <v>e-ST</v>
      </c>
      <c r="H164" s="7" t="str">
        <f>VLOOKUP(B164&amp;D164,'[1]점검현황(금월)'!$D$2:$AG$273,25,0)</f>
        <v>2024-02-00</v>
      </c>
      <c r="I164" s="7" t="str">
        <f>VLOOKUP(B164&amp;D164,'[1]점검현황(금월)'!$D$7:$AG$273,27,0)</f>
        <v>2024-02-00</v>
      </c>
      <c r="J164" s="17">
        <v>921</v>
      </c>
      <c r="K164" s="9">
        <f>VLOOKUP(B164&amp;D164,'[1]점검현황(금월)'!$D$7:$AK$273,24,0)</f>
        <v>0.79861111111111116</v>
      </c>
      <c r="L164" s="10">
        <f>VLOOKUP(B164&amp;D164,'[1]점검현황(금월)'!$D$7:$AK$273,34,0)</f>
        <v>536</v>
      </c>
      <c r="M164" s="23">
        <v>1019</v>
      </c>
      <c r="N164" s="12">
        <v>0.47916666666666602</v>
      </c>
      <c r="O164" s="13"/>
    </row>
    <row r="165" spans="1:15" ht="15" customHeight="1" x14ac:dyDescent="0.3">
      <c r="A165" s="61"/>
      <c r="B165" s="2" t="s">
        <v>88</v>
      </c>
      <c r="C165" s="2">
        <v>13</v>
      </c>
      <c r="D165" s="4" t="s">
        <v>100</v>
      </c>
      <c r="E165" s="5" t="str">
        <f>VLOOKUP(B165&amp;D165,'[1]점검현황(금월)'!$D$7:$AG$273,2,0)</f>
        <v>미디어</v>
      </c>
      <c r="F165" s="6" t="str">
        <f>VLOOKUP(B165&amp;D165,'[1]점검현황(금월)'!$D$7:$AG$273,3,0)</f>
        <v>VGZ550</v>
      </c>
      <c r="G165" s="5" t="str">
        <f>VLOOKUP(B165&amp;D165,'[1]점검현황(금월)'!$D$2:$AG$273,19,0)</f>
        <v>e-ST</v>
      </c>
      <c r="H165" s="7">
        <f>VLOOKUP(B165&amp;D165,'[1]점검현황(금월)'!$D$2:$AG$273,25,0)</f>
        <v>45092</v>
      </c>
      <c r="I165" s="7">
        <f>VLOOKUP(B165&amp;D165,'[1]점검현황(금월)'!$D$7:$AG$273,27,0)</f>
        <v>45092</v>
      </c>
      <c r="J165" s="17">
        <v>921</v>
      </c>
      <c r="K165" s="9">
        <f>VLOOKUP(B165&amp;D165,'[1]점검현황(금월)'!$D$7:$AK$273,24,0)</f>
        <v>0.80555555555555602</v>
      </c>
      <c r="L165" s="10">
        <f>VLOOKUP(B165&amp;D165,'[1]점검현황(금월)'!$D$7:$AK$273,34,0)</f>
        <v>709</v>
      </c>
      <c r="M165" s="23">
        <v>1019</v>
      </c>
      <c r="N165" s="12">
        <v>0.48611111111111099</v>
      </c>
      <c r="O165" s="13"/>
    </row>
    <row r="166" spans="1:15" ht="15" customHeight="1" x14ac:dyDescent="0.3">
      <c r="A166" s="61"/>
      <c r="B166" s="2" t="s">
        <v>87</v>
      </c>
      <c r="C166" s="2">
        <v>14</v>
      </c>
      <c r="D166" s="4">
        <v>504</v>
      </c>
      <c r="E166" s="5" t="str">
        <f>VLOOKUP(B166&amp;D166,'[1]점검현황(금월)'!$D$7:$AG$273,2,0)</f>
        <v>대학원지식정보안학과</v>
      </c>
      <c r="F166" s="6" t="str">
        <f>VLOOKUP(B166&amp;D166,'[1]점검현황(금월)'!$D$7:$AG$273,3,0)</f>
        <v>VW540</v>
      </c>
      <c r="G166" s="5" t="str">
        <f>VLOOKUP(B166&amp;D166,'[1]점검현황(금월)'!$D$2:$AG$273,19,0)</f>
        <v>자체</v>
      </c>
      <c r="H166" s="7" t="str">
        <f>VLOOKUP(B166&amp;D166,'[1]점검현황(금월)'!$D$2:$AG$273,25,0)</f>
        <v>2019-00-00</v>
      </c>
      <c r="I166" s="7" t="str">
        <f>VLOOKUP(B166&amp;D166,'[1]점검현황(금월)'!$D$7:$AG$273,27,0)</f>
        <v>2019-00-00</v>
      </c>
      <c r="J166" s="17">
        <v>921</v>
      </c>
      <c r="K166" s="9">
        <f>VLOOKUP(B166&amp;D166,'[1]점검현황(금월)'!$D$7:$AK$273,24,0)</f>
        <v>0.375</v>
      </c>
      <c r="L166" s="10">
        <f>VLOOKUP(B166&amp;D166,'[1]점검현황(금월)'!$D$7:$AK$273,34,0)</f>
        <v>705</v>
      </c>
      <c r="M166" s="23">
        <v>1019</v>
      </c>
      <c r="N166" s="12">
        <v>0.49305555555555503</v>
      </c>
      <c r="O166" s="13"/>
    </row>
    <row r="167" spans="1:15" ht="15" customHeight="1" x14ac:dyDescent="0.3">
      <c r="A167" s="61"/>
      <c r="B167" s="2" t="s">
        <v>87</v>
      </c>
      <c r="C167" s="2">
        <v>15</v>
      </c>
      <c r="D167" s="4">
        <v>505</v>
      </c>
      <c r="E167" s="5" t="str">
        <f>VLOOKUP(B167&amp;D167,'[1]점검현황(금월)'!$D$7:$AG$273,2,0)</f>
        <v>대학원지식정보안학과</v>
      </c>
      <c r="F167" s="6" t="str">
        <f>VLOOKUP(B167&amp;D167,'[1]점검현황(금월)'!$D$7:$AG$273,3,0)</f>
        <v>VW540</v>
      </c>
      <c r="G167" s="5" t="str">
        <f>VLOOKUP(B167&amp;D167,'[1]점검현황(금월)'!$D$2:$AG$273,19,0)</f>
        <v>자체</v>
      </c>
      <c r="H167" s="7" t="str">
        <f>VLOOKUP(B167&amp;D167,'[1]점검현황(금월)'!$D$2:$AG$273,25,0)</f>
        <v>2019-00-00</v>
      </c>
      <c r="I167" s="7" t="str">
        <f>VLOOKUP(B167&amp;D167,'[1]점검현황(금월)'!$D$7:$AG$273,27,0)</f>
        <v>2019-00-00</v>
      </c>
      <c r="J167" s="17">
        <v>921</v>
      </c>
      <c r="K167" s="9">
        <f>VLOOKUP(B167&amp;D167,'[1]점검현황(금월)'!$D$7:$AK$273,24,0)</f>
        <v>0.38194444444444442</v>
      </c>
      <c r="L167" s="10">
        <f>VLOOKUP(B167&amp;D167,'[1]점검현황(금월)'!$D$7:$AK$273,34,0)</f>
        <v>599</v>
      </c>
      <c r="M167" s="23">
        <v>1019</v>
      </c>
      <c r="N167" s="12">
        <v>0.5</v>
      </c>
      <c r="O167" s="13"/>
    </row>
    <row r="168" spans="1:15" ht="15" customHeight="1" x14ac:dyDescent="0.3">
      <c r="A168" s="61"/>
      <c r="B168" s="2" t="s">
        <v>101</v>
      </c>
      <c r="C168" s="2">
        <v>16</v>
      </c>
      <c r="D168" s="4">
        <v>811</v>
      </c>
      <c r="E168" s="5" t="str">
        <f>VLOOKUP(B168&amp;D168,'[1]점검현황(금월)'!$D$7:$AG$273,2,0)</f>
        <v>전공 - 건축</v>
      </c>
      <c r="F168" s="6" t="str">
        <f>VLOOKUP(B168&amp;D168,'[1]점검현황(금월)'!$D$7:$AG$273,3,0)</f>
        <v>VGZ550</v>
      </c>
      <c r="G168" s="5" t="str">
        <f>VLOOKUP(B168&amp;D168,'[1]점검현황(금월)'!$D$2:$AG$273,19,0)</f>
        <v>e-ST</v>
      </c>
      <c r="H168" s="7">
        <f>VLOOKUP(B168&amp;D168,'[1]점검현황(금월)'!$D$2:$AG$273,25,0)</f>
        <v>43340</v>
      </c>
      <c r="I168" s="7">
        <f>VLOOKUP(B168&amp;D168,'[1]점검현황(금월)'!$D$7:$AG$273,27,0)</f>
        <v>43340</v>
      </c>
      <c r="J168" s="17">
        <v>921</v>
      </c>
      <c r="K168" s="9">
        <f>VLOOKUP(B168&amp;D168,'[1]점검현황(금월)'!$D$7:$AK$273,24,0)</f>
        <v>0.6875</v>
      </c>
      <c r="L168" s="10">
        <f>VLOOKUP(B168&amp;D168,'[1]점검현황(금월)'!$D$7:$AK$273,34,0)</f>
        <v>2</v>
      </c>
      <c r="M168" s="23">
        <v>1019</v>
      </c>
      <c r="N168" s="12">
        <v>0.54513888888888895</v>
      </c>
      <c r="O168" s="13"/>
    </row>
    <row r="169" spans="1:15" ht="15" customHeight="1" x14ac:dyDescent="0.3">
      <c r="A169" s="61"/>
      <c r="B169" s="2" t="s">
        <v>101</v>
      </c>
      <c r="C169" s="2">
        <v>17</v>
      </c>
      <c r="D169" s="4">
        <v>814</v>
      </c>
      <c r="E169" s="5" t="str">
        <f>VLOOKUP(B169&amp;D169,'[1]점검현황(금월)'!$D$7:$AG$273,2,0)</f>
        <v>전공 - 건축</v>
      </c>
      <c r="F169" s="6" t="str">
        <f>VLOOKUP(B169&amp;D169,'[1]점검현황(금월)'!$D$7:$AG$273,3,0)</f>
        <v>VGZ550</v>
      </c>
      <c r="G169" s="5" t="str">
        <f>VLOOKUP(B169&amp;D169,'[1]점검현황(금월)'!$D$2:$AG$273,19,0)</f>
        <v>e-ST</v>
      </c>
      <c r="H169" s="7" t="str">
        <f>VLOOKUP(B169&amp;D169,'[1]점검현황(금월)'!$D$2:$AG$273,25,0)</f>
        <v>2015-00-00</v>
      </c>
      <c r="I169" s="7" t="str">
        <f>VLOOKUP(B169&amp;D169,'[1]점검현황(금월)'!$D$7:$AG$273,27,0)</f>
        <v>2015-00-00</v>
      </c>
      <c r="J169" s="17">
        <v>921</v>
      </c>
      <c r="K169" s="9">
        <f>VLOOKUP(B169&amp;D169,'[1]점검현황(금월)'!$D$7:$AK$273,24,0)</f>
        <v>0.70138888888888884</v>
      </c>
      <c r="L169" s="10">
        <f>VLOOKUP(B169&amp;D169,'[1]점검현황(금월)'!$D$7:$AK$273,34,0)</f>
        <v>0</v>
      </c>
      <c r="M169" s="23">
        <v>1019</v>
      </c>
      <c r="N169" s="12">
        <v>0.54861111111111105</v>
      </c>
      <c r="O169" s="13"/>
    </row>
    <row r="170" spans="1:15" ht="15" customHeight="1" x14ac:dyDescent="0.3">
      <c r="A170" s="61"/>
      <c r="B170" s="2" t="s">
        <v>87</v>
      </c>
      <c r="C170" s="2">
        <v>18</v>
      </c>
      <c r="D170" s="4">
        <v>825</v>
      </c>
      <c r="E170" s="5" t="str">
        <f>VLOOKUP(B170&amp;D170,'[1]점검현황(금월)'!$D$7:$AG$273,2,0)</f>
        <v>전공 - 건축(ZOOM자동녹화)</v>
      </c>
      <c r="F170" s="6" t="str">
        <f>VLOOKUP(B170&amp;D170,'[1]점검현황(금월)'!$D$7:$AG$273,3,0)</f>
        <v>OPTOMA EH501</v>
      </c>
      <c r="G170" s="5" t="str">
        <f>VLOOKUP(B170&amp;D170,'[1]점검현황(금월)'!$D$2:$AG$273,19,0)</f>
        <v>e-ST</v>
      </c>
      <c r="H170" s="7">
        <f>VLOOKUP(B170&amp;D170,'[1]점검현황(금월)'!$D$2:$AG$273,25,0)</f>
        <v>43340</v>
      </c>
      <c r="I170" s="7">
        <f>VLOOKUP(B170&amp;D170,'[1]점검현황(금월)'!$D$7:$AG$273,27,0)</f>
        <v>43340</v>
      </c>
      <c r="J170" s="17">
        <v>921</v>
      </c>
      <c r="K170" s="9">
        <f>VLOOKUP(B170&amp;D170,'[1]점검현황(금월)'!$D$7:$AK$273,24,0)</f>
        <v>0.39583333333333298</v>
      </c>
      <c r="L170" s="10">
        <f>VLOOKUP(B170&amp;D170,'[1]점검현황(금월)'!$D$7:$AK$273,34,0)</f>
        <v>1175</v>
      </c>
      <c r="M170" s="23">
        <v>1019</v>
      </c>
      <c r="N170" s="12">
        <v>0.55208333333333337</v>
      </c>
      <c r="O170" s="13" t="s">
        <v>102</v>
      </c>
    </row>
    <row r="171" spans="1:15" ht="15" customHeight="1" x14ac:dyDescent="0.3">
      <c r="A171" s="51"/>
      <c r="B171" s="2" t="s">
        <v>87</v>
      </c>
      <c r="C171" s="2">
        <v>19</v>
      </c>
      <c r="D171" s="4">
        <v>827</v>
      </c>
      <c r="E171" s="5" t="str">
        <f>VLOOKUP(B171&amp;D171,'[1]점검현황(금월)'!$D$7:$AG$273,2,0)</f>
        <v>전공 - 건축(ZOOM자동녹화)</v>
      </c>
      <c r="F171" s="6" t="str">
        <f>VLOOKUP(B171&amp;D171,'[1]점검현황(금월)'!$D$7:$AG$273,3,0)</f>
        <v>OPTOMA EH501</v>
      </c>
      <c r="G171" s="5" t="str">
        <f>VLOOKUP(B171&amp;D171,'[1]점검현황(금월)'!$D$2:$AG$273,19,0)</f>
        <v>e-ST</v>
      </c>
      <c r="H171" s="7">
        <f>VLOOKUP(B171&amp;D171,'[1]점검현황(금월)'!$D$2:$AG$273,25,0)</f>
        <v>43340</v>
      </c>
      <c r="I171" s="7">
        <f>VLOOKUP(B171&amp;D171,'[1]점검현황(금월)'!$D$7:$AG$273,27,0)</f>
        <v>43340</v>
      </c>
      <c r="J171" s="17">
        <v>921</v>
      </c>
      <c r="K171" s="9">
        <f>VLOOKUP(B171&amp;D171,'[1]점검현황(금월)'!$D$7:$AK$273,24,0)</f>
        <v>0.40277777777777801</v>
      </c>
      <c r="L171" s="10">
        <f>VLOOKUP(B171&amp;D171,'[1]점검현황(금월)'!$D$7:$AK$273,34,0)</f>
        <v>899</v>
      </c>
      <c r="M171" s="23">
        <v>1019</v>
      </c>
      <c r="N171" s="12">
        <v>0.55555555555555503</v>
      </c>
      <c r="O171" s="15"/>
    </row>
    <row r="172" spans="1:15" ht="15" customHeight="1" x14ac:dyDescent="0.3">
      <c r="A172" s="60" t="s">
        <v>103</v>
      </c>
      <c r="B172" s="5" t="s">
        <v>103</v>
      </c>
      <c r="C172" s="5">
        <v>1</v>
      </c>
      <c r="D172" s="4" t="s">
        <v>104</v>
      </c>
      <c r="E172" s="5" t="str">
        <f>VLOOKUP(B172&amp;D172,'[1]점검현황(금월)'!$D$7:$AG$273,2,0)</f>
        <v>멀티미디어</v>
      </c>
      <c r="F172" s="6" t="str">
        <f>VLOOKUP(B172&amp;D172,'[1]점검현황(금월)'!$D$7:$AG$273,3,0)</f>
        <v>VX421</v>
      </c>
      <c r="G172" s="5" t="str">
        <f>VLOOKUP(B172&amp;D172,'[1]점검현황(금월)'!$D$2:$AG$273,19,0)</f>
        <v>e-ST</v>
      </c>
      <c r="H172" s="7">
        <f>VLOOKUP(B172&amp;D172,'[1]점검현황(금월)'!$D$2:$AG$273,25,0)</f>
        <v>43077</v>
      </c>
      <c r="I172" s="7">
        <f>VLOOKUP(B172&amp;D172,'[1]점검현황(금월)'!$D$7:$AG$273,27,0)</f>
        <v>45096</v>
      </c>
      <c r="J172" s="17">
        <v>921</v>
      </c>
      <c r="K172" s="9">
        <f>VLOOKUP(B172&amp;D172,'[1]점검현황(금월)'!$D$7:$AK$273,24,0)</f>
        <v>0.40972222222222199</v>
      </c>
      <c r="L172" s="10">
        <f>VLOOKUP(B172&amp;D172,'[1]점검현황(금월)'!$D$7:$AK$273,34,0)</f>
        <v>999</v>
      </c>
      <c r="M172" s="23">
        <v>1019</v>
      </c>
      <c r="N172" s="12">
        <v>0.5625</v>
      </c>
      <c r="O172" s="13"/>
    </row>
    <row r="173" spans="1:15" ht="15" customHeight="1" x14ac:dyDescent="0.3">
      <c r="A173" s="60"/>
      <c r="B173" s="5" t="s">
        <v>103</v>
      </c>
      <c r="C173" s="5">
        <v>2</v>
      </c>
      <c r="D173" s="4" t="s">
        <v>105</v>
      </c>
      <c r="E173" s="5" t="str">
        <f>VLOOKUP(B173&amp;D173,'[1]점검현황(금월)'!$D$7:$AG$273,2,0)</f>
        <v>멀티미디어</v>
      </c>
      <c r="F173" s="6" t="str">
        <f>VLOOKUP(B173&amp;D173,'[1]점검현황(금월)'!$D$7:$AG$273,3,0)</f>
        <v>VX61</v>
      </c>
      <c r="G173" s="5" t="str">
        <f>VLOOKUP(B173&amp;D173,'[1]점검현황(금월)'!$D$2:$AG$273,19,0)</f>
        <v>e-ST</v>
      </c>
      <c r="H173" s="7">
        <f>VLOOKUP(B173&amp;D173,'[1]점검현황(금월)'!$D$2:$AG$273,25,0)</f>
        <v>44034</v>
      </c>
      <c r="I173" s="7">
        <f>VLOOKUP(B173&amp;D173,'[1]점검현황(금월)'!$D$7:$AG$273,27,0)</f>
        <v>44405</v>
      </c>
      <c r="J173" s="17">
        <v>921</v>
      </c>
      <c r="K173" s="9">
        <f>VLOOKUP(B173&amp;D173,'[1]점검현황(금월)'!$D$7:$AK$273,24,0)</f>
        <v>0.41666666666666702</v>
      </c>
      <c r="L173" s="10">
        <f>VLOOKUP(B173&amp;D173,'[1]점검현황(금월)'!$D$7:$AK$273,34,0)</f>
        <v>1175</v>
      </c>
      <c r="M173" s="23">
        <v>1019</v>
      </c>
      <c r="N173" s="12">
        <v>0.56944444444444398</v>
      </c>
      <c r="O173" s="15"/>
    </row>
    <row r="174" spans="1:15" ht="15" customHeight="1" x14ac:dyDescent="0.3">
      <c r="A174" s="50" t="s">
        <v>106</v>
      </c>
      <c r="B174" s="22" t="s">
        <v>106</v>
      </c>
      <c r="C174" s="22">
        <v>1</v>
      </c>
      <c r="D174" s="4">
        <v>101</v>
      </c>
      <c r="E174" s="5" t="str">
        <f>VLOOKUP(B174&amp;D174,'[1]점검현황(금월)'!$D$7:$AG$273,2,0)</f>
        <v>에너지시스템학과 (ZOOM자동녹화)</v>
      </c>
      <c r="F174" s="6" t="str">
        <f>VLOOKUP(B174&amp;D174,'[1]점검현황(금월)'!$D$7:$AG$273,3,0)</f>
        <v>VMZ60</v>
      </c>
      <c r="G174" s="5" t="str">
        <f>VLOOKUP(B174&amp;D174,'[1]점검현황(금월)'!$D$2:$AG$273,19,0)</f>
        <v>e-ST</v>
      </c>
      <c r="H174" s="7">
        <f>VLOOKUP(B174&amp;D174,'[1]점검현황(금월)'!$D$2:$AG$273,25,0)</f>
        <v>44442</v>
      </c>
      <c r="I174" s="7">
        <f>VLOOKUP(B174&amp;D174,'[1]점검현황(금월)'!$D$7:$AG$273,27,0)</f>
        <v>44442</v>
      </c>
      <c r="J174" s="17">
        <v>921</v>
      </c>
      <c r="K174" s="9">
        <f>VLOOKUP(B174&amp;D174,'[1]점검현황(금월)'!$D$7:$AK$273,24,0)</f>
        <v>0.72916666666666663</v>
      </c>
      <c r="L174" s="10">
        <f>VLOOKUP(B174&amp;D174,'[1]점검현황(금월)'!$D$7:$AK$273,34,0)</f>
        <v>1183</v>
      </c>
      <c r="M174" s="23">
        <v>1021</v>
      </c>
      <c r="N174" s="12">
        <v>0.35416666666666669</v>
      </c>
      <c r="O174" s="13"/>
    </row>
    <row r="175" spans="1:15" ht="15" customHeight="1" x14ac:dyDescent="0.3">
      <c r="A175" s="61"/>
      <c r="B175" s="22" t="s">
        <v>106</v>
      </c>
      <c r="C175" s="22">
        <v>2</v>
      </c>
      <c r="D175" s="4">
        <v>109</v>
      </c>
      <c r="E175" s="5" t="str">
        <f>VLOOKUP(B175&amp;D175,'[1]점검현황(금월)'!$D$7:$AG$273,2,0)</f>
        <v>에너지시스템학과</v>
      </c>
      <c r="F175" s="6" t="str">
        <f>VLOOKUP(B175&amp;D175,'[1]점검현황(금월)'!$D$7:$AG$273,3,0)</f>
        <v>VMZ51</v>
      </c>
      <c r="G175" s="5" t="str">
        <f>VLOOKUP(B175&amp;D175,'[1]점검현황(금월)'!$D$2:$AG$273,19,0)</f>
        <v>자체</v>
      </c>
      <c r="H175" s="7" t="str">
        <f>VLOOKUP(B175&amp;D175,'[1]점검현황(금월)'!$D$2:$AG$273,25,0)</f>
        <v>2022-00-00</v>
      </c>
      <c r="I175" s="7" t="str">
        <f>VLOOKUP(B175&amp;D175,'[1]점검현황(금월)'!$D$7:$AG$273,27,0)</f>
        <v>2022-00-00</v>
      </c>
      <c r="J175" s="17">
        <v>921</v>
      </c>
      <c r="K175" s="9">
        <f>VLOOKUP(B175&amp;D175,'[1]점검현황(금월)'!$D$7:$AK$273,24,0)</f>
        <v>0.625</v>
      </c>
      <c r="L175" s="10">
        <f>VLOOKUP(B175&amp;D175,'[1]점검현황(금월)'!$D$7:$AK$273,34,0)</f>
        <v>550</v>
      </c>
      <c r="M175" s="23">
        <v>1021</v>
      </c>
      <c r="N175" s="12">
        <v>0.3611111111111111</v>
      </c>
      <c r="O175" s="16"/>
    </row>
    <row r="176" spans="1:15" ht="15" customHeight="1" x14ac:dyDescent="0.3">
      <c r="A176" s="61"/>
      <c r="B176" s="22" t="s">
        <v>106</v>
      </c>
      <c r="C176" s="22">
        <v>3</v>
      </c>
      <c r="D176" s="4">
        <v>311</v>
      </c>
      <c r="E176" s="5" t="str">
        <f>VLOOKUP(B176&amp;D176,'[1]점검현황(금월)'!$D$7:$AG$273,2,0)</f>
        <v>에너지시스템학과(ZOOM자동녹화)</v>
      </c>
      <c r="F176" s="6" t="str">
        <f>VLOOKUP(B176&amp;D176,'[1]점검현황(금월)'!$D$7:$AG$273,3,0)</f>
        <v>VX61</v>
      </c>
      <c r="G176" s="5" t="str">
        <f>VLOOKUP(B176&amp;D176,'[1]점검현황(금월)'!$D$2:$AG$273,19,0)</f>
        <v>자체</v>
      </c>
      <c r="H176" s="7" t="str">
        <f>VLOOKUP(B176&amp;D176,'[1]점검현황(금월)'!$D$2:$AG$273,25,0)</f>
        <v>2020-00-00</v>
      </c>
      <c r="I176" s="7" t="str">
        <f>VLOOKUP(B176&amp;D176,'[1]점검현황(금월)'!$D$7:$AG$273,27,0)</f>
        <v>2020-00-00</v>
      </c>
      <c r="J176" s="17">
        <v>921</v>
      </c>
      <c r="K176" s="9">
        <f>VLOOKUP(B176&amp;D176,'[1]점검현황(금월)'!$D$7:$AK$273,24,0)</f>
        <v>0.66666666666666663</v>
      </c>
      <c r="L176" s="10">
        <f>VLOOKUP(B176&amp;D176,'[1]점검현황(금월)'!$D$7:$AK$273,34,0)</f>
        <v>1059</v>
      </c>
      <c r="M176" s="23">
        <v>1021</v>
      </c>
      <c r="N176" s="12">
        <v>0.36805555555555558</v>
      </c>
      <c r="O176" s="16"/>
    </row>
    <row r="177" spans="1:15" ht="15" customHeight="1" x14ac:dyDescent="0.3">
      <c r="A177" s="61"/>
      <c r="B177" s="22" t="s">
        <v>106</v>
      </c>
      <c r="C177" s="22">
        <v>4</v>
      </c>
      <c r="D177" s="4">
        <v>507</v>
      </c>
      <c r="E177" s="5" t="str">
        <f>VLOOKUP(B177&amp;D177,'[1]점검현황(금월)'!$D$7:$AG$273,2,0)</f>
        <v>융합시스템공학과(ZOOM자동녹화)</v>
      </c>
      <c r="F177" s="6" t="str">
        <f>VLOOKUP(B177&amp;D177,'[1]점검현황(금월)'!$D$7:$AG$273,3,0)</f>
        <v>EB-2255U</v>
      </c>
      <c r="G177" s="5" t="str">
        <f>VLOOKUP(B177&amp;D177,'[1]점검현황(금월)'!$D$2:$AG$273,19,0)</f>
        <v>e-ST</v>
      </c>
      <c r="H177" s="7" t="str">
        <f>VLOOKUP(B177&amp;D177,'[1]점검현황(금월)'!$D$2:$AG$273,25,0)</f>
        <v>2018-02-19 / 2018-02-19</v>
      </c>
      <c r="I177" s="7" t="str">
        <f>VLOOKUP(B177&amp;D177,'[1]점검현황(금월)'!$D$7:$AG$273,27,0)</f>
        <v>2018-02-19 / 2018-02-19</v>
      </c>
      <c r="J177" s="17">
        <v>921</v>
      </c>
      <c r="K177" s="9">
        <f>VLOOKUP(B177&amp;D177,'[1]점검현황(금월)'!$D$7:$AK$273,24,0)</f>
        <v>0.4236111111111111</v>
      </c>
      <c r="L177" s="10" t="str">
        <f>VLOOKUP(B177&amp;D177,'[1]점검현황(금월)'!$D$7:$AK$273,34,0)</f>
        <v>654/521</v>
      </c>
      <c r="M177" s="23">
        <v>1021</v>
      </c>
      <c r="N177" s="12">
        <v>0.375</v>
      </c>
      <c r="O177" s="16"/>
    </row>
    <row r="178" spans="1:15" ht="15" customHeight="1" x14ac:dyDescent="0.3">
      <c r="A178" s="61"/>
      <c r="B178" s="2" t="s">
        <v>106</v>
      </c>
      <c r="C178" s="2">
        <v>5</v>
      </c>
      <c r="D178" s="4">
        <v>510</v>
      </c>
      <c r="E178" s="5" t="str">
        <f>VLOOKUP(B178&amp;D178,'[1]점검현황(금월)'!$D$7:$AG$273,2,0)</f>
        <v>멀티미디어 PC실</v>
      </c>
      <c r="F178" s="6" t="str">
        <f>VLOOKUP(B178&amp;D178,'[1]점검현황(금월)'!$D$7:$AG$273,3,0)</f>
        <v>VMZ51</v>
      </c>
      <c r="G178" s="5" t="str">
        <f>VLOOKUP(B178&amp;D178,'[1]점검현황(금월)'!$D$2:$AG$273,19,0)</f>
        <v>e-ST</v>
      </c>
      <c r="H178" s="7" t="str">
        <f>VLOOKUP(B178&amp;D178,'[1]점검현황(금월)'!$D$2:$AG$273,25,0)</f>
        <v>2022-00-00</v>
      </c>
      <c r="I178" s="7">
        <f>VLOOKUP(B178&amp;D178,'[1]점검현황(금월)'!$D$7:$AG$273,27,0)</f>
        <v>45314</v>
      </c>
      <c r="J178" s="17">
        <v>921</v>
      </c>
      <c r="K178" s="9">
        <f>VLOOKUP(B178&amp;D178,'[1]점검현황(금월)'!$D$7:$AK$273,24,0)</f>
        <v>0.46527777777777773</v>
      </c>
      <c r="L178" s="10">
        <f>VLOOKUP(B178&amp;D178,'[1]점검현황(금월)'!$D$7:$AK$273,34,0)</f>
        <v>813</v>
      </c>
      <c r="M178" s="23">
        <v>1021</v>
      </c>
      <c r="N178" s="12">
        <v>0.38194444444444442</v>
      </c>
      <c r="O178" s="13" t="s">
        <v>18</v>
      </c>
    </row>
    <row r="179" spans="1:15" ht="15" customHeight="1" x14ac:dyDescent="0.3">
      <c r="A179" s="61"/>
      <c r="B179" s="2" t="s">
        <v>107</v>
      </c>
      <c r="C179" s="2">
        <v>6</v>
      </c>
      <c r="D179" s="4">
        <v>511</v>
      </c>
      <c r="E179" s="5" t="str">
        <f>VLOOKUP(B179&amp;D179,'[1]점검현황(금월)'!$D$7:$AG$273,2,0)</f>
        <v>융합시스템공학과</v>
      </c>
      <c r="F179" s="6" t="str">
        <f>VLOOKUP(B179&amp;D179,'[1]점검현황(금월)'!$D$7:$AG$273,3,0)</f>
        <v>VW360</v>
      </c>
      <c r="G179" s="5" t="str">
        <f>VLOOKUP(B179&amp;D179,'[1]점검현황(금월)'!$D$2:$AG$273,19,0)</f>
        <v>e-ST</v>
      </c>
      <c r="H179" s="7" t="str">
        <f>VLOOKUP(B179&amp;D179,'[1]점검현황(금월)'!$D$2:$AG$273,25,0)</f>
        <v>2019-00-00</v>
      </c>
      <c r="I179" s="7" t="str">
        <f>VLOOKUP(B179&amp;D179,'[1]점검현황(금월)'!$D$7:$AG$273,27,0)</f>
        <v>2019-00-00</v>
      </c>
      <c r="J179" s="17">
        <v>921</v>
      </c>
      <c r="K179" s="9">
        <f>VLOOKUP(B179&amp;D179,'[1]점검현황(금월)'!$D$7:$AK$273,24,0)</f>
        <v>0.47222222222222227</v>
      </c>
      <c r="L179" s="10">
        <f>VLOOKUP(B179&amp;D179,'[1]점검현황(금월)'!$D$7:$AK$273,34,0)</f>
        <v>273</v>
      </c>
      <c r="M179" s="23">
        <v>1021</v>
      </c>
      <c r="N179" s="12">
        <v>0.3888888888888889</v>
      </c>
      <c r="O179" s="15"/>
    </row>
    <row r="180" spans="1:15" ht="15" customHeight="1" x14ac:dyDescent="0.3">
      <c r="A180" s="51"/>
      <c r="B180" s="2" t="s">
        <v>106</v>
      </c>
      <c r="C180" s="2">
        <v>7</v>
      </c>
      <c r="D180" s="4">
        <v>514</v>
      </c>
      <c r="E180" s="5" t="str">
        <f>VLOOKUP(B180&amp;D180,'[1]점검현황(금월)'!$D$7:$AG$273,2,0)</f>
        <v>멀티미디어 PC실</v>
      </c>
      <c r="F180" s="6" t="str">
        <f>VLOOKUP(B180&amp;D180,'[1]점검현황(금월)'!$D$7:$AG$273,3,0)</f>
        <v>VMZ51</v>
      </c>
      <c r="G180" s="5" t="str">
        <f>VLOOKUP(B180&amp;D180,'[1]점검현황(금월)'!$D$2:$AG$273,19,0)</f>
        <v>e-ST</v>
      </c>
      <c r="H180" s="7" t="str">
        <f>VLOOKUP(B180&amp;D180,'[1]점검현황(금월)'!$D$2:$AG$273,25,0)</f>
        <v>2022-00-00</v>
      </c>
      <c r="I180" s="7" t="str">
        <f>VLOOKUP(B180&amp;D180,'[1]점검현황(금월)'!$D$7:$AG$273,27,0)</f>
        <v>2022-00-00</v>
      </c>
      <c r="J180" s="17">
        <v>921</v>
      </c>
      <c r="K180" s="9">
        <f>VLOOKUP(B180&amp;D180,'[1]점검현황(금월)'!$D$7:$AK$273,24,0)</f>
        <v>0.43055555555555503</v>
      </c>
      <c r="L180" s="24">
        <f>VLOOKUP(B180&amp;D180,'[1]점검현황(금월)'!$D$7:$AK$273,34,0)</f>
        <v>1026</v>
      </c>
      <c r="M180" s="23">
        <v>1021</v>
      </c>
      <c r="N180" s="12">
        <v>0.39583333333333331</v>
      </c>
      <c r="O180" s="13"/>
    </row>
    <row r="181" spans="1:15" ht="15" customHeight="1" x14ac:dyDescent="0.3">
      <c r="A181" s="50" t="s">
        <v>108</v>
      </c>
      <c r="B181" s="2" t="s">
        <v>108</v>
      </c>
      <c r="C181" s="2">
        <v>1</v>
      </c>
      <c r="D181" s="4">
        <v>101</v>
      </c>
      <c r="E181" s="5" t="str">
        <f>VLOOKUP(B181&amp;D181,'[1]점검현황(금월)'!$D$7:$AG$273,2,0)</f>
        <v>대강당</v>
      </c>
      <c r="F181" s="6" t="str">
        <f>VLOOKUP(B181&amp;D181,'[1]점검현황(금월)'!$D$7:$AG$273,3,0)</f>
        <v>LED</v>
      </c>
      <c r="G181" s="5" t="str">
        <f>VLOOKUP(B181&amp;D181,'[1]점검현황(금월)'!$D$2:$AG$273,19,0)</f>
        <v>e-ST</v>
      </c>
      <c r="H181" s="7" t="str">
        <f>VLOOKUP(B181&amp;D181,'[1]점검현황(금월)'!$D$2:$AG$273,25,0)</f>
        <v>X</v>
      </c>
      <c r="I181" s="7" t="str">
        <f>VLOOKUP(B181&amp;D181,'[1]점검현황(금월)'!$D$7:$AG$273,27,0)</f>
        <v>X</v>
      </c>
      <c r="J181" s="17">
        <v>926</v>
      </c>
      <c r="K181" s="9">
        <f>VLOOKUP(B181&amp;D181,'[1]점검현황(금월)'!$D$7:$AK$273,24,0)</f>
        <v>0.45138888888888901</v>
      </c>
      <c r="L181" s="24" t="str">
        <f>VLOOKUP(B181&amp;D181,'[1]점검현황(금월)'!$D$7:$AK$273,34,0)</f>
        <v>X</v>
      </c>
      <c r="M181" s="23">
        <v>1021</v>
      </c>
      <c r="N181" s="12">
        <v>0.79861111111111116</v>
      </c>
      <c r="O181" s="16" t="s">
        <v>109</v>
      </c>
    </row>
    <row r="182" spans="1:15" ht="15" customHeight="1" x14ac:dyDescent="0.3">
      <c r="A182" s="61"/>
      <c r="B182" s="2" t="s">
        <v>108</v>
      </c>
      <c r="C182" s="2">
        <v>2</v>
      </c>
      <c r="D182" s="4">
        <v>102</v>
      </c>
      <c r="E182" s="5" t="str">
        <f>VLOOKUP(B182&amp;D182,'[1]점검현황(금월)'!$D$7:$AG$273,2,0)</f>
        <v>멀티미디어 (ZOOM자동녹화)</v>
      </c>
      <c r="F182" s="6" t="str">
        <f>VLOOKUP(B182&amp;D182,'[1]점검현황(금월)'!$D$7:$AG$273,3,0)</f>
        <v>VX600</v>
      </c>
      <c r="G182" s="5" t="str">
        <f>VLOOKUP(B182&amp;D182,'[1]점검현황(금월)'!$D$2:$AG$273,19,0)</f>
        <v>e-ST</v>
      </c>
      <c r="H182" s="7">
        <f>VLOOKUP(B182&amp;D182,'[1]점검현황(금월)'!$D$2:$AG$273,25,0)</f>
        <v>45252</v>
      </c>
      <c r="I182" s="7">
        <f>VLOOKUP(B182&amp;D182,'[1]점검현황(금월)'!$D$7:$AG$273,27,0)</f>
        <v>45485</v>
      </c>
      <c r="J182" s="17">
        <v>921</v>
      </c>
      <c r="K182" s="9">
        <f>VLOOKUP(B182&amp;D182,'[1]점검현황(금월)'!$D$7:$AK$273,24,0)</f>
        <v>0.45833333333333298</v>
      </c>
      <c r="L182" s="10">
        <f>VLOOKUP(B182&amp;D182,'[1]점검현황(금월)'!$D$7:$AK$273,34,0)</f>
        <v>1022</v>
      </c>
      <c r="M182" s="23">
        <v>1021</v>
      </c>
      <c r="N182" s="12">
        <v>0.80555555555555602</v>
      </c>
      <c r="O182" s="13" t="s">
        <v>50</v>
      </c>
    </row>
    <row r="183" spans="1:15" ht="15" customHeight="1" x14ac:dyDescent="0.3">
      <c r="A183" s="61"/>
      <c r="B183" s="2" t="s">
        <v>108</v>
      </c>
      <c r="C183" s="2">
        <v>3</v>
      </c>
      <c r="D183" s="4">
        <v>104</v>
      </c>
      <c r="E183" s="5" t="str">
        <f>VLOOKUP(B183&amp;D183,'[1]점검현황(금월)'!$D$7:$AG$273,2,0)</f>
        <v>멀티미디어 (ZOOM자동녹화)</v>
      </c>
      <c r="F183" s="6" t="str">
        <f>VLOOKUP(B183&amp;D183,'[1]점검현황(금월)'!$D$7:$AG$273,3,0)</f>
        <v>VX600</v>
      </c>
      <c r="G183" s="5" t="str">
        <f>VLOOKUP(B183&amp;D183,'[1]점검현황(금월)'!$D$2:$AG$273,19,0)</f>
        <v>e-ST</v>
      </c>
      <c r="H183" s="7" t="str">
        <f>VLOOKUP(B183&amp;D183,'[1]점검현황(금월)'!$D$2:$AG$273,25,0)</f>
        <v>2023-02-00</v>
      </c>
      <c r="I183" s="7">
        <f>VLOOKUP(B183&amp;D183,'[1]점검현황(금월)'!$D$7:$AG$273,27,0)</f>
        <v>45532</v>
      </c>
      <c r="J183" s="17">
        <v>921</v>
      </c>
      <c r="K183" s="9">
        <f>VLOOKUP(B183&amp;D183,'[1]점검현황(금월)'!$D$7:$AK$273,24,0)</f>
        <v>0.63888888888888895</v>
      </c>
      <c r="L183" s="10">
        <f>VLOOKUP(B183&amp;D183,'[1]점검현황(금월)'!$D$7:$AK$273,34,0)</f>
        <v>2070</v>
      </c>
      <c r="M183" s="23">
        <v>1021</v>
      </c>
      <c r="N183" s="12">
        <v>0.35416666666666669</v>
      </c>
      <c r="O183" s="13"/>
    </row>
    <row r="184" spans="1:15" ht="15" customHeight="1" x14ac:dyDescent="0.3">
      <c r="A184" s="61"/>
      <c r="B184" s="2" t="s">
        <v>108</v>
      </c>
      <c r="C184" s="2">
        <v>4</v>
      </c>
      <c r="D184" s="4">
        <v>105</v>
      </c>
      <c r="E184" s="5" t="str">
        <f>VLOOKUP(B184&amp;D184,'[1]점검현황(금월)'!$D$7:$AG$273,2,0)</f>
        <v>멀티미디어(ZOOM자동녹화)</v>
      </c>
      <c r="F184" s="6" t="str">
        <f>VLOOKUP(B184&amp;D184,'[1]점검현황(금월)'!$D$7:$AG$273,3,0)</f>
        <v>VGZ700</v>
      </c>
      <c r="G184" s="5" t="str">
        <f>VLOOKUP(B184&amp;D184,'[1]점검현황(금월)'!$D$2:$AG$273,19,0)</f>
        <v>e-ST</v>
      </c>
      <c r="H184" s="7">
        <f>VLOOKUP(B184&amp;D184,'[1]점검현황(금월)'!$D$2:$AG$273,25,0)</f>
        <v>44978</v>
      </c>
      <c r="I184" s="7">
        <f>VLOOKUP(B184&amp;D184,'[1]점검현황(금월)'!$D$7:$AG$273,27,0)</f>
        <v>44960</v>
      </c>
      <c r="J184" s="17">
        <v>923</v>
      </c>
      <c r="K184" s="9">
        <f>VLOOKUP(B184&amp;D184,'[1]점검현황(금월)'!$D$7:$AK$273,24,0)</f>
        <v>0.72916666666666663</v>
      </c>
      <c r="L184" s="10">
        <f>VLOOKUP(B184&amp;D184,'[1]점검현황(금월)'!$D$7:$AK$273,34,0)</f>
        <v>1604</v>
      </c>
      <c r="M184" s="23">
        <v>1022</v>
      </c>
      <c r="N184" s="12">
        <v>0.3611111111111111</v>
      </c>
      <c r="O184" s="13"/>
    </row>
    <row r="185" spans="1:15" ht="15" customHeight="1" x14ac:dyDescent="0.3">
      <c r="A185" s="61"/>
      <c r="B185" s="2" t="s">
        <v>108</v>
      </c>
      <c r="C185" s="2">
        <v>5</v>
      </c>
      <c r="D185" s="5" t="s">
        <v>110</v>
      </c>
      <c r="E185" s="5" t="str">
        <f>VLOOKUP(B185&amp;D185,'[1]점검현황(금월)'!$D$7:$AG$273,2,0)</f>
        <v>법전원</v>
      </c>
      <c r="F185" s="6" t="str">
        <f>VLOOKUP(B185&amp;D185,'[1]점검현황(금월)'!$D$7:$AG$273,3,0)</f>
        <v>XT35K</v>
      </c>
      <c r="G185" s="5" t="str">
        <f>VLOOKUP(B185&amp;D185,'[1]점검현황(금월)'!$D$2:$AG$273,19,0)</f>
        <v>자체</v>
      </c>
      <c r="H185" s="7">
        <f>VLOOKUP(B185&amp;D185,'[1]점검현황(금월)'!$D$2:$AG$273,25,0)</f>
        <v>39447</v>
      </c>
      <c r="I185" s="7">
        <f>VLOOKUP(B185&amp;D185,'[1]점검현황(금월)'!$D$7:$AG$273,27,0)</f>
        <v>39447</v>
      </c>
      <c r="J185" s="17">
        <v>923</v>
      </c>
      <c r="K185" s="9">
        <f>VLOOKUP(B185&amp;D185,'[1]점검현황(금월)'!$D$7:$AK$273,24,0)</f>
        <v>0.47916666666666602</v>
      </c>
      <c r="L185" s="10">
        <f>VLOOKUP(B185&amp;D185,'[1]점검현황(금월)'!$D$7:$AK$273,34,0)</f>
        <v>238</v>
      </c>
      <c r="M185" s="23">
        <v>1022</v>
      </c>
      <c r="N185" s="12">
        <v>0.36805555555555558</v>
      </c>
      <c r="O185" s="13"/>
    </row>
    <row r="186" spans="1:15" ht="15" customHeight="1" x14ac:dyDescent="0.3">
      <c r="A186" s="61"/>
      <c r="B186" s="2" t="s">
        <v>108</v>
      </c>
      <c r="C186" s="2">
        <v>6</v>
      </c>
      <c r="D186" s="5">
        <v>301</v>
      </c>
      <c r="E186" s="5" t="str">
        <f>VLOOKUP(B186&amp;D186,'[1]점검현황(금월)'!$D$7:$AG$273,2,0)</f>
        <v>법전원</v>
      </c>
      <c r="F186" s="6" t="str">
        <f>VLOOKUP(B186&amp;D186,'[1]점검현황(금월)'!$D$7:$AG$273,3,0)</f>
        <v>VZ580</v>
      </c>
      <c r="G186" s="5" t="str">
        <f>VLOOKUP(B186&amp;D186,'[1]점검현황(금월)'!$D$2:$AG$273,19,0)</f>
        <v>e-ST</v>
      </c>
      <c r="H186" s="7" t="str">
        <f>VLOOKUP(B186&amp;D186,'[1]점검현황(금월)'!$D$2:$AG$273,25,0)</f>
        <v>2023-00-00</v>
      </c>
      <c r="I186" s="7" t="str">
        <f>VLOOKUP(B186&amp;D186,'[1]점검현황(금월)'!$D$7:$AG$273,27,0)</f>
        <v>2023-00-00</v>
      </c>
      <c r="J186" s="17">
        <v>923</v>
      </c>
      <c r="K186" s="9">
        <f>VLOOKUP(B186&amp;D186,'[1]점검현황(금월)'!$D$7:$AK$273,24,0)</f>
        <v>0.48611111111111099</v>
      </c>
      <c r="L186" s="10">
        <f>VLOOKUP(B186&amp;D186,'[1]점검현황(금월)'!$D$7:$AK$273,34,0)</f>
        <v>899</v>
      </c>
      <c r="M186" s="23">
        <v>1022</v>
      </c>
      <c r="N186" s="12">
        <v>0.79166666666666663</v>
      </c>
      <c r="O186" s="13"/>
    </row>
    <row r="187" spans="1:15" ht="15" customHeight="1" x14ac:dyDescent="0.3">
      <c r="A187" s="61"/>
      <c r="B187" s="2" t="s">
        <v>108</v>
      </c>
      <c r="C187" s="2">
        <v>7</v>
      </c>
      <c r="D187" s="4">
        <v>315</v>
      </c>
      <c r="E187" s="5" t="str">
        <f>VLOOKUP(B187&amp;D187,'[1]점검현황(금월)'!$D$7:$AG$273,2,0)</f>
        <v>법전원</v>
      </c>
      <c r="F187" s="6" t="str">
        <f>VLOOKUP(B187&amp;D187,'[1]점검현황(금월)'!$D$7:$AG$273,3,0)</f>
        <v>XU105K</v>
      </c>
      <c r="G187" s="5" t="str">
        <f>VLOOKUP(B187&amp;D187,'[1]점검현황(금월)'!$D$2:$AG$273,19,0)</f>
        <v>구</v>
      </c>
      <c r="H187" s="7">
        <f>VLOOKUP(B187&amp;D187,'[1]점검현황(금월)'!$D$2:$AG$273,25,0)</f>
        <v>43180</v>
      </c>
      <c r="I187" s="7" t="str">
        <f>VLOOKUP(B187&amp;D187,'[1]점검현황(금월)'!$D$7:$AG$273,27,0)</f>
        <v>2009-00-00</v>
      </c>
      <c r="J187" s="17">
        <v>923</v>
      </c>
      <c r="K187" s="9">
        <f>VLOOKUP(B187&amp;D187,'[1]점검현황(금월)'!$D$7:$AK$273,24,0)</f>
        <v>0.49305555555555503</v>
      </c>
      <c r="L187" s="10">
        <f>VLOOKUP(B187&amp;D187,'[1]점검현황(금월)'!$D$7:$AK$273,34,0)</f>
        <v>662</v>
      </c>
      <c r="M187" s="23">
        <v>1022</v>
      </c>
      <c r="N187" s="12">
        <v>0.79861111111111116</v>
      </c>
      <c r="O187" s="13"/>
    </row>
    <row r="188" spans="1:15" ht="15" customHeight="1" x14ac:dyDescent="0.3">
      <c r="A188" s="61"/>
      <c r="B188" s="2" t="s">
        <v>111</v>
      </c>
      <c r="C188" s="2">
        <v>8</v>
      </c>
      <c r="D188" s="4">
        <v>401</v>
      </c>
      <c r="E188" s="5" t="str">
        <f>VLOOKUP(B188&amp;D188,'[1]점검현황(금월)'!$D$7:$AG$273,2,0)</f>
        <v>법전원</v>
      </c>
      <c r="F188" s="6" t="str">
        <f>VLOOKUP(B188&amp;D188,'[1]점검현황(금월)'!$D$7:$AG$273,3,0)</f>
        <v>VX61</v>
      </c>
      <c r="G188" s="5" t="str">
        <f>VLOOKUP(B188&amp;D188,'[1]점검현황(금월)'!$D$2:$AG$273,19,0)</f>
        <v>e-ST</v>
      </c>
      <c r="H188" s="7">
        <f>VLOOKUP(B188&amp;D188,'[1]점검현황(금월)'!$D$2:$AG$273,25,0)</f>
        <v>45554</v>
      </c>
      <c r="I188" s="7" t="str">
        <f>VLOOKUP(B188&amp;D188,'[1]점검현황(금월)'!$D$7:$AG$273,27,0)</f>
        <v>2020-00-00</v>
      </c>
      <c r="J188" s="17">
        <v>923</v>
      </c>
      <c r="K188" s="9">
        <f>VLOOKUP(B188&amp;D188,'[1]점검현황(금월)'!$D$7:$AK$273,24,0)</f>
        <v>0.5</v>
      </c>
      <c r="L188" s="10">
        <f>VLOOKUP(B188&amp;D188,'[1]점검현황(금월)'!$D$7:$AK$273,34,0)</f>
        <v>14</v>
      </c>
      <c r="M188" s="23">
        <v>1022</v>
      </c>
      <c r="N188" s="12">
        <v>0.80555555555555602</v>
      </c>
      <c r="O188" s="13" t="s">
        <v>112</v>
      </c>
    </row>
    <row r="189" spans="1:15" ht="15" customHeight="1" x14ac:dyDescent="0.3">
      <c r="A189" s="61"/>
      <c r="B189" s="2" t="s">
        <v>111</v>
      </c>
      <c r="C189" s="2">
        <v>9</v>
      </c>
      <c r="D189" s="4">
        <v>412</v>
      </c>
      <c r="E189" s="5" t="str">
        <f>VLOOKUP(B189&amp;D189,'[1]점검현황(금월)'!$D$7:$AG$273,2,0)</f>
        <v>법전원</v>
      </c>
      <c r="F189" s="6" t="str">
        <f>VLOOKUP(B189&amp;D189,'[1]점검현황(금월)'!$D$7:$AG$273,3,0)</f>
        <v>XU100K</v>
      </c>
      <c r="G189" s="5" t="str">
        <f>VLOOKUP(B189&amp;D189,'[1]점검현황(금월)'!$D$2:$AG$273,19,0)</f>
        <v>구</v>
      </c>
      <c r="H189" s="7">
        <f>VLOOKUP(B189&amp;D189,'[1]점검현황(금월)'!$D$2:$AG$273,25,0)</f>
        <v>39434</v>
      </c>
      <c r="I189" s="7">
        <f>VLOOKUP(B189&amp;D189,'[1]점검현황(금월)'!$D$7:$AG$273,27,0)</f>
        <v>39434</v>
      </c>
      <c r="J189" s="17">
        <v>923</v>
      </c>
      <c r="K189" s="9">
        <f>VLOOKUP(B189&amp;D189,'[1]점검현황(금월)'!$D$7:$AK$273,24,0)</f>
        <v>0.54166666666666663</v>
      </c>
      <c r="L189" s="10">
        <f>VLOOKUP(B189&amp;D189,'[1]점검현황(금월)'!$D$7:$AK$273,34,0)</f>
        <v>86</v>
      </c>
      <c r="M189" s="23">
        <v>1022</v>
      </c>
      <c r="N189" s="12">
        <v>0.35416666666666669</v>
      </c>
      <c r="O189" s="13"/>
    </row>
    <row r="190" spans="1:15" ht="15" customHeight="1" x14ac:dyDescent="0.3">
      <c r="A190" s="61"/>
      <c r="B190" s="2" t="s">
        <v>108</v>
      </c>
      <c r="C190" s="2">
        <v>10</v>
      </c>
      <c r="D190" s="4">
        <v>413</v>
      </c>
      <c r="E190" s="5" t="str">
        <f>VLOOKUP(B190&amp;D190,'[1]점검현황(금월)'!$D$7:$AG$273,2,0)</f>
        <v>법전원</v>
      </c>
      <c r="F190" s="6" t="str">
        <f>VLOOKUP(B190&amp;D190,'[1]점검현황(금월)'!$D$7:$AG$273,3,0)</f>
        <v>VGZ550</v>
      </c>
      <c r="G190" s="5" t="str">
        <f>VLOOKUP(B190&amp;D190,'[1]점검현황(금월)'!$D$2:$AG$273,19,0)</f>
        <v>구e-ST</v>
      </c>
      <c r="H190" s="7">
        <f>VLOOKUP(B190&amp;D190,'[1]점검현황(금월)'!$D$2:$AG$273,25,0)</f>
        <v>45383</v>
      </c>
      <c r="I190" s="7">
        <f>VLOOKUP(B190&amp;D190,'[1]점검현황(금월)'!$D$7:$AG$273,27,0)</f>
        <v>45383</v>
      </c>
      <c r="J190" s="17">
        <v>923</v>
      </c>
      <c r="K190" s="9">
        <f>VLOOKUP(B190&amp;D190,'[1]점검현황(금월)'!$D$7:$AK$273,24,0)</f>
        <v>0.54861111111111105</v>
      </c>
      <c r="L190" s="10">
        <f>VLOOKUP(B190&amp;D190,'[1]점검현황(금월)'!$D$7:$AK$273,34,0)</f>
        <v>291</v>
      </c>
      <c r="M190" s="23">
        <v>1022</v>
      </c>
      <c r="N190" s="12">
        <v>0.3611111111111111</v>
      </c>
      <c r="O190" s="13"/>
    </row>
    <row r="191" spans="1:15" ht="15" customHeight="1" x14ac:dyDescent="0.3">
      <c r="A191" s="61"/>
      <c r="B191" s="2" t="s">
        <v>113</v>
      </c>
      <c r="C191" s="2">
        <v>11</v>
      </c>
      <c r="D191" s="4">
        <v>501</v>
      </c>
      <c r="E191" s="5" t="str">
        <f>VLOOKUP(B191&amp;D191,'[1]점검현황(금월)'!$D$7:$AG$273,2,0)</f>
        <v>법전원</v>
      </c>
      <c r="F191" s="6" t="str">
        <f>VLOOKUP(B191&amp;D191,'[1]점검현황(금월)'!$D$7:$AG$273,3,0)</f>
        <v>XU106K / XU106K</v>
      </c>
      <c r="G191" s="5" t="str">
        <f>VLOOKUP(B191&amp;D191,'[1]점검현황(금월)'!$D$2:$AG$273,19,0)</f>
        <v>e-ST</v>
      </c>
      <c r="H191" s="7" t="str">
        <f>VLOOKUP(B191&amp;D191,'[1]점검현황(금월)'!$D$2:$AG$273,25,0)</f>
        <v>2018-03-21 / 2018-03-21</v>
      </c>
      <c r="I191" s="7" t="str">
        <f>VLOOKUP(B191&amp;D191,'[1]점검현황(금월)'!$D$7:$AG$273,27,0)</f>
        <v>2021-11-02 / 2015-04-27</v>
      </c>
      <c r="J191" s="17">
        <v>923</v>
      </c>
      <c r="K191" s="9">
        <f>VLOOKUP(B191&amp;D191,'[1]점검현황(금월)'!$D$7:$AK$273,24,0)</f>
        <v>0.55555555555555503</v>
      </c>
      <c r="L191" s="10">
        <f>VLOOKUP(B191&amp;D191,'[1]점검현황(금월)'!$D$7:$AK$273,34,0)</f>
        <v>2329</v>
      </c>
      <c r="M191" s="23">
        <v>1022</v>
      </c>
      <c r="N191" s="12">
        <v>0.36805555555555558</v>
      </c>
      <c r="O191" s="13"/>
    </row>
    <row r="192" spans="1:15" ht="15" customHeight="1" x14ac:dyDescent="0.3">
      <c r="A192" s="61"/>
      <c r="B192" s="2" t="s">
        <v>108</v>
      </c>
      <c r="C192" s="2">
        <v>12</v>
      </c>
      <c r="D192" s="4">
        <v>502</v>
      </c>
      <c r="E192" s="5" t="str">
        <f>VLOOKUP(B192&amp;D192,'[1]점검현황(금월)'!$D$7:$AG$273,2,0)</f>
        <v>사회과학대학 (ZOOM자동녹화)</v>
      </c>
      <c r="F192" s="6" t="str">
        <f>VLOOKUP(B192&amp;D192,'[1]점검현황(금월)'!$D$7:$AG$273,3,0)</f>
        <v>VW540 / VW540</v>
      </c>
      <c r="G192" s="5" t="str">
        <f>VLOOKUP(B192&amp;D192,'[1]점검현황(금월)'!$D$2:$AG$273,19,0)</f>
        <v>e-ST</v>
      </c>
      <c r="H192" s="7" t="str">
        <f>VLOOKUP(B192&amp;D192,'[1]점검현황(금월)'!$D$2:$AG$273,25,0)</f>
        <v>2024-04-22 / 2024-04-22</v>
      </c>
      <c r="I192" s="7" t="str">
        <f>VLOOKUP(B192&amp;D192,'[1]점검현황(금월)'!$D$7:$AG$273,27,0)</f>
        <v>2023-12-27 / 2023-12-27</v>
      </c>
      <c r="J192" s="17">
        <v>923</v>
      </c>
      <c r="K192" s="9">
        <f>VLOOKUP(B192&amp;D192,'[1]점검현황(금월)'!$D$7:$AK$273,24,0)</f>
        <v>0.39583333333333331</v>
      </c>
      <c r="L192" s="10" t="str">
        <f>VLOOKUP(B192&amp;D192,'[1]점검현황(금월)'!$D$7:$AK$273,34,0)</f>
        <v>411/439</v>
      </c>
      <c r="M192" s="23">
        <v>1022</v>
      </c>
      <c r="N192" s="12">
        <v>0.79166666666666663</v>
      </c>
      <c r="O192" s="13"/>
    </row>
    <row r="193" spans="1:15" ht="15" customHeight="1" x14ac:dyDescent="0.3">
      <c r="A193" s="61"/>
      <c r="B193" s="2" t="s">
        <v>108</v>
      </c>
      <c r="C193" s="2">
        <v>13</v>
      </c>
      <c r="D193" s="4">
        <v>503</v>
      </c>
      <c r="E193" s="5" t="str">
        <f>VLOOKUP(B193&amp;D193,'[1]점검현황(금월)'!$D$7:$AG$273,2,0)</f>
        <v>멀티미디어 (ZOOM자동녹화)</v>
      </c>
      <c r="F193" s="6" t="str">
        <f>VLOOKUP(B193&amp;D193,'[1]점검현황(금월)'!$D$7:$AG$273,3,0)</f>
        <v>VMZ501K / XU106K</v>
      </c>
      <c r="G193" s="5" t="str">
        <f>VLOOKUP(B193&amp;D193,'[1]점검현황(금월)'!$D$2:$AG$273,19,0)</f>
        <v>e-ST</v>
      </c>
      <c r="H193" s="7" t="str">
        <f>VLOOKUP(B193&amp;D193,'[1]점검현황(금월)'!$D$2:$AG$273,25,0)</f>
        <v>2023-01-31 / 2022-00-00</v>
      </c>
      <c r="I193" s="7" t="str">
        <f>VLOOKUP(B193&amp;D193,'[1]점검현황(금월)'!$D$7:$AG$273,27,0)</f>
        <v>2023-01-31 / 2022-00-00</v>
      </c>
      <c r="J193" s="17">
        <v>923</v>
      </c>
      <c r="K193" s="9">
        <f>VLOOKUP(B193&amp;D193,'[1]점검현황(금월)'!$D$7:$AK$273,24,0)</f>
        <v>0.56944444444444398</v>
      </c>
      <c r="L193" s="10" t="str">
        <f>VLOOKUP(B193&amp;D193,'[1]점검현황(금월)'!$D$7:$AK$273,34,0)</f>
        <v>3168/2154</v>
      </c>
      <c r="M193" s="23">
        <v>1022</v>
      </c>
      <c r="N193" s="12">
        <v>0.79861111111111116</v>
      </c>
      <c r="O193" s="13"/>
    </row>
    <row r="194" spans="1:15" ht="15" customHeight="1" x14ac:dyDescent="0.3">
      <c r="A194" s="61"/>
      <c r="B194" s="2" t="s">
        <v>108</v>
      </c>
      <c r="C194" s="2">
        <v>14</v>
      </c>
      <c r="D194" s="4">
        <v>504</v>
      </c>
      <c r="E194" s="5" t="str">
        <f>VLOOKUP(B194&amp;D194,'[1]점검현황(금월)'!$D$7:$AG$273,2,0)</f>
        <v>법전원</v>
      </c>
      <c r="F194" s="6" t="str">
        <f>VLOOKUP(B194&amp;D194,'[1]점검현황(금월)'!$D$7:$AG$273,3,0)</f>
        <v>VZ580</v>
      </c>
      <c r="G194" s="5" t="str">
        <f>VLOOKUP(B194&amp;D194,'[1]점검현황(금월)'!$D$2:$AG$273,19,0)</f>
        <v>e-ST</v>
      </c>
      <c r="H194" s="7">
        <f>VLOOKUP(B194&amp;D194,'[1]점검현황(금월)'!$D$2:$AG$273,25,0)</f>
        <v>44978</v>
      </c>
      <c r="I194" s="7">
        <f>VLOOKUP(B194&amp;D194,'[1]점검현황(금월)'!$D$7:$AG$273,27,0)</f>
        <v>44978</v>
      </c>
      <c r="J194" s="8">
        <v>924</v>
      </c>
      <c r="K194" s="9">
        <f>VLOOKUP(B194&amp;D194,'[1]점검현황(금월)'!$D$7:$AK$273,24,0)</f>
        <v>0.6875</v>
      </c>
      <c r="L194" s="10">
        <f>VLOOKUP(B194&amp;D194,'[1]점검현황(금월)'!$D$7:$AK$273,34,0)</f>
        <v>1150</v>
      </c>
      <c r="M194" s="23">
        <v>1023</v>
      </c>
      <c r="N194" s="12">
        <v>0.80555555555555602</v>
      </c>
      <c r="O194" s="13"/>
    </row>
    <row r="195" spans="1:15" ht="15" customHeight="1" x14ac:dyDescent="0.3">
      <c r="A195" s="61"/>
      <c r="B195" s="2" t="s">
        <v>108</v>
      </c>
      <c r="C195" s="2">
        <v>15</v>
      </c>
      <c r="D195" s="4">
        <v>506</v>
      </c>
      <c r="E195" s="5" t="str">
        <f>VLOOKUP(B195&amp;D195,'[1]점검현황(금월)'!$D$7:$AG$273,2,0)</f>
        <v>법전원</v>
      </c>
      <c r="F195" s="6" t="str">
        <f>VLOOKUP(B195&amp;D195,'[1]점검현황(금월)'!$D$7:$AG$273,3,0)</f>
        <v>VGZ550</v>
      </c>
      <c r="G195" s="5" t="str">
        <f>VLOOKUP(B195&amp;D195,'[1]점검현황(금월)'!$D$2:$AG$273,19,0)</f>
        <v>e-ST</v>
      </c>
      <c r="H195" s="7">
        <f>VLOOKUP(B195&amp;D195,'[1]점검현황(금월)'!$D$2:$AG$273,25,0)</f>
        <v>45383</v>
      </c>
      <c r="I195" s="7">
        <f>VLOOKUP(B195&amp;D195,'[1]점검현황(금월)'!$D$7:$AG$273,27,0)</f>
        <v>45383</v>
      </c>
      <c r="J195" s="8">
        <v>924</v>
      </c>
      <c r="K195" s="9">
        <f>VLOOKUP(B195&amp;D195,'[1]점검현황(금월)'!$D$7:$AK$273,24,0)</f>
        <v>0.58333333333333304</v>
      </c>
      <c r="L195" s="10">
        <f>VLOOKUP(B195&amp;D195,'[1]점검현황(금월)'!$D$7:$AK$273,34,0)</f>
        <v>205</v>
      </c>
      <c r="M195" s="23">
        <v>1023</v>
      </c>
      <c r="N195" s="12">
        <v>0.35416666666666669</v>
      </c>
      <c r="O195" s="13"/>
    </row>
    <row r="196" spans="1:15" ht="15" customHeight="1" x14ac:dyDescent="0.3">
      <c r="A196" s="61"/>
      <c r="B196" s="2" t="s">
        <v>108</v>
      </c>
      <c r="C196" s="2">
        <v>16</v>
      </c>
      <c r="D196" s="4">
        <v>507</v>
      </c>
      <c r="E196" s="5" t="str">
        <f>VLOOKUP(B196&amp;D196,'[1]점검현황(금월)'!$D$7:$AG$273,2,0)</f>
        <v>경영대학</v>
      </c>
      <c r="F196" s="6" t="str">
        <f>VLOOKUP(B196&amp;D196,'[1]점검현황(금월)'!$D$7:$AG$273,3,0)</f>
        <v>VGZ550</v>
      </c>
      <c r="G196" s="5" t="str">
        <f>VLOOKUP(B196&amp;D196,'[1]점검현황(금월)'!$D$2:$AG$273,19,0)</f>
        <v>e-ST</v>
      </c>
      <c r="H196" s="7">
        <f>VLOOKUP(B196&amp;D196,'[1]점검현황(금월)'!$D$2:$AG$273,25,0)</f>
        <v>44985</v>
      </c>
      <c r="I196" s="7">
        <f>VLOOKUP(B196&amp;D196,'[1]점검현황(금월)'!$D$7:$AG$273,27,0)</f>
        <v>44985</v>
      </c>
      <c r="J196" s="8">
        <v>924</v>
      </c>
      <c r="K196" s="9">
        <f>VLOOKUP(B196&amp;D196,'[1]점검현황(금월)'!$D$7:$AK$273,24,0)</f>
        <v>0.8125</v>
      </c>
      <c r="L196" s="10">
        <f>VLOOKUP(B196&amp;D196,'[1]점검현황(금월)'!$D$7:$AK$273,34,0)</f>
        <v>1412</v>
      </c>
      <c r="M196" s="23">
        <v>1023</v>
      </c>
      <c r="N196" s="12">
        <v>0.3611111111111111</v>
      </c>
      <c r="O196" s="13" t="s">
        <v>63</v>
      </c>
    </row>
    <row r="197" spans="1:15" ht="15" customHeight="1" x14ac:dyDescent="0.3">
      <c r="A197" s="61"/>
      <c r="B197" s="2" t="s">
        <v>108</v>
      </c>
      <c r="C197" s="2">
        <v>17</v>
      </c>
      <c r="D197" s="4">
        <v>508</v>
      </c>
      <c r="E197" s="5" t="str">
        <f>VLOOKUP(B197&amp;D197,'[1]점검현황(금월)'!$D$7:$AG$273,2,0)</f>
        <v>멀티미디어(ZOOM자동녹화)</v>
      </c>
      <c r="F197" s="6" t="str">
        <f>VLOOKUP(B197&amp;D197,'[1]점검현황(금월)'!$D$7:$AG$273,3,0)</f>
        <v>VGZ550</v>
      </c>
      <c r="G197" s="5" t="str">
        <f>VLOOKUP(B197&amp;D197,'[1]점검현황(금월)'!$D$2:$AG$273,19,0)</f>
        <v>e-ST</v>
      </c>
      <c r="H197" s="7">
        <f>VLOOKUP(B197&amp;D197,'[1]점검현황(금월)'!$D$2:$AG$273,25,0)</f>
        <v>44985</v>
      </c>
      <c r="I197" s="7">
        <f>VLOOKUP(B197&amp;D197,'[1]점검현황(금월)'!$D$7:$AG$273,27,0)</f>
        <v>45229</v>
      </c>
      <c r="J197" s="8">
        <v>924</v>
      </c>
      <c r="K197" s="9">
        <f>VLOOKUP(B197&amp;D197,'[1]점검현황(금월)'!$D$7:$AK$273,24,0)</f>
        <v>0.3611111111111111</v>
      </c>
      <c r="L197" s="10">
        <f>VLOOKUP(B197&amp;D197,'[1]점검현황(금월)'!$D$7:$AK$273,34,0)</f>
        <v>858</v>
      </c>
      <c r="M197" s="23">
        <v>1023</v>
      </c>
      <c r="N197" s="12">
        <v>0.36805555555555558</v>
      </c>
      <c r="O197" s="13"/>
    </row>
    <row r="198" spans="1:15" ht="15" customHeight="1" x14ac:dyDescent="0.3">
      <c r="A198" s="61"/>
      <c r="B198" s="2" t="s">
        <v>108</v>
      </c>
      <c r="C198" s="2">
        <v>18</v>
      </c>
      <c r="D198" s="4">
        <v>509</v>
      </c>
      <c r="E198" s="5" t="str">
        <f>VLOOKUP(B198&amp;D198,'[1]점검현황(금월)'!$D$7:$AG$273,2,0)</f>
        <v>멀티미디어(ZOOM자동녹화)</v>
      </c>
      <c r="F198" s="6" t="str">
        <f>VLOOKUP(B198&amp;D198,'[1]점검현황(금월)'!$D$7:$AG$273,3,0)</f>
        <v>VGZ550</v>
      </c>
      <c r="G198" s="5" t="str">
        <f>VLOOKUP(B198&amp;D198,'[1]점검현황(금월)'!$D$2:$AG$273,19,0)</f>
        <v>e-ST</v>
      </c>
      <c r="H198" s="7">
        <f>VLOOKUP(B198&amp;D198,'[1]점검현황(금월)'!$D$2:$AG$273,25,0)</f>
        <v>44985</v>
      </c>
      <c r="I198" s="7">
        <f>VLOOKUP(B198&amp;D198,'[1]점검현황(금월)'!$D$7:$AG$273,27,0)</f>
        <v>45229</v>
      </c>
      <c r="J198" s="8">
        <v>924</v>
      </c>
      <c r="K198" s="9">
        <f>VLOOKUP(B198&amp;D198,'[1]점검현황(금월)'!$D$7:$AK$273,24,0)</f>
        <v>0.36805555555555558</v>
      </c>
      <c r="L198" s="10">
        <f>VLOOKUP(B198&amp;D198,'[1]점검현황(금월)'!$D$7:$AK$273,34,0)</f>
        <v>1329</v>
      </c>
      <c r="M198" s="23">
        <v>1023</v>
      </c>
      <c r="N198" s="12">
        <v>0.79166666666666663</v>
      </c>
      <c r="O198" s="13"/>
    </row>
    <row r="199" spans="1:15" ht="15" customHeight="1" x14ac:dyDescent="0.3">
      <c r="A199" s="61"/>
      <c r="B199" s="2" t="s">
        <v>111</v>
      </c>
      <c r="C199" s="2">
        <v>19</v>
      </c>
      <c r="D199" s="4">
        <v>510</v>
      </c>
      <c r="E199" s="5" t="str">
        <f>VLOOKUP(B199&amp;D199,'[1]점검현황(금월)'!$D$7:$AG$273,2,0)</f>
        <v>법전원 세미나실</v>
      </c>
      <c r="F199" s="6" t="str">
        <f>VLOOKUP(B199&amp;D199,'[1]점검현황(금월)'!$D$7:$AG$273,3,0)</f>
        <v>XU106K</v>
      </c>
      <c r="G199" s="5" t="str">
        <f>VLOOKUP(B199&amp;D199,'[1]점검현황(금월)'!$D$2:$AG$273,19,0)</f>
        <v>e-ST</v>
      </c>
      <c r="H199" s="7">
        <f>VLOOKUP(B199&amp;D199,'[1]점검현황(금월)'!$D$2:$AG$273,25,0)</f>
        <v>42202</v>
      </c>
      <c r="I199" s="7">
        <f>VLOOKUP(B199&amp;D199,'[1]점검현황(금월)'!$D$7:$AG$273,27,0)</f>
        <v>41027</v>
      </c>
      <c r="J199" s="8">
        <v>924</v>
      </c>
      <c r="K199" s="9">
        <f>VLOOKUP(B199&amp;D199,'[1]점검현황(금월)'!$D$7:$AK$273,24,0)</f>
        <v>0.79166666666666663</v>
      </c>
      <c r="L199" s="10">
        <f>VLOOKUP(B199&amp;D199,'[1]점검현황(금월)'!$D$7:$AK$273,34,0)</f>
        <v>1262</v>
      </c>
      <c r="M199" s="23">
        <v>1023</v>
      </c>
      <c r="N199" s="12">
        <v>0.79861111111111116</v>
      </c>
      <c r="O199" s="13"/>
    </row>
    <row r="200" spans="1:15" ht="15" customHeight="1" x14ac:dyDescent="0.3">
      <c r="A200" s="61"/>
      <c r="B200" s="2" t="s">
        <v>108</v>
      </c>
      <c r="C200" s="2">
        <v>20</v>
      </c>
      <c r="D200" s="5">
        <v>601</v>
      </c>
      <c r="E200" s="5" t="str">
        <f>VLOOKUP(B200&amp;D200,'[1]점검현황(금월)'!$D$7:$AG$273,2,0)</f>
        <v>법전원(모의법정)</v>
      </c>
      <c r="F200" s="6" t="str">
        <f>VLOOKUP(B200&amp;D200,'[1]점검현황(금월)'!$D$7:$AG$273,3,0)</f>
        <v>XT35K</v>
      </c>
      <c r="G200" s="5" t="str">
        <f>VLOOKUP(B200&amp;D200,'[1]점검현황(금월)'!$D$2:$AG$273,19,0)</f>
        <v>자체</v>
      </c>
      <c r="H200" s="7">
        <f>VLOOKUP(B200&amp;D200,'[1]점검현황(금월)'!$D$2:$AG$273,25,0)</f>
        <v>41974</v>
      </c>
      <c r="I200" s="7">
        <f>VLOOKUP(B200&amp;D200,'[1]점검현황(금월)'!$D$7:$AG$273,27,0)</f>
        <v>41974</v>
      </c>
      <c r="J200" s="8">
        <v>924</v>
      </c>
      <c r="K200" s="9">
        <f>VLOOKUP(B200&amp;D200,'[1]점검현황(금월)'!$D$7:$AK$273,24,0)</f>
        <v>0.79861111111111116</v>
      </c>
      <c r="L200" s="10">
        <f>VLOOKUP(B200&amp;D200,'[1]점검현황(금월)'!$D$7:$AK$273,34,0)</f>
        <v>615</v>
      </c>
      <c r="M200" s="23">
        <v>1023</v>
      </c>
      <c r="N200" s="12">
        <v>0.80555555555555602</v>
      </c>
      <c r="O200" s="13"/>
    </row>
    <row r="201" spans="1:15" ht="15" customHeight="1" x14ac:dyDescent="0.3">
      <c r="A201" s="61"/>
      <c r="B201" s="2" t="s">
        <v>108</v>
      </c>
      <c r="C201" s="2">
        <v>21</v>
      </c>
      <c r="D201" s="4">
        <v>612</v>
      </c>
      <c r="E201" s="5" t="str">
        <f>VLOOKUP(B201&amp;D201,'[1]점검현황(금월)'!$D$7:$AG$273,2,0)</f>
        <v>문화콘텐츠학과(ZOOM자동녹화)</v>
      </c>
      <c r="F201" s="6" t="str">
        <f>VLOOKUP(B201&amp;D201,'[1]점검현황(금월)'!$D$7:$AG$273,3,0)</f>
        <v>VW540</v>
      </c>
      <c r="G201" s="5" t="str">
        <f>VLOOKUP(B201&amp;D201,'[1]점검현황(금월)'!$D$2:$AG$273,19,0)</f>
        <v>e-ST</v>
      </c>
      <c r="H201" s="7">
        <f>VLOOKUP(B201&amp;D201,'[1]점검현황(금월)'!$D$2:$AG$273,25,0)</f>
        <v>45415</v>
      </c>
      <c r="I201" s="7" t="str">
        <f>VLOOKUP(B201&amp;D201,'[1]점검현황(금월)'!$D$7:$AG$273,27,0)</f>
        <v>2020-02-00</v>
      </c>
      <c r="J201" s="8">
        <v>925</v>
      </c>
      <c r="K201" s="9">
        <f>VLOOKUP(B201&amp;D201,'[1]점검현황(금월)'!$D$7:$AK$273,24,0)</f>
        <v>0.81944444444444453</v>
      </c>
      <c r="L201" s="10">
        <f>VLOOKUP(B201&amp;D201,'[1]점검현황(금월)'!$D$7:$AK$273,34,0)</f>
        <v>379</v>
      </c>
      <c r="M201" s="23">
        <v>1023</v>
      </c>
      <c r="N201" s="12">
        <v>0.35416666666666669</v>
      </c>
      <c r="O201" s="13" t="s">
        <v>114</v>
      </c>
    </row>
    <row r="202" spans="1:15" ht="15" customHeight="1" x14ac:dyDescent="0.3">
      <c r="A202" s="61"/>
      <c r="B202" s="2" t="s">
        <v>108</v>
      </c>
      <c r="C202" s="2">
        <v>22</v>
      </c>
      <c r="D202" s="4">
        <v>613</v>
      </c>
      <c r="E202" s="5" t="str">
        <f>VLOOKUP(B202&amp;D202,'[1]점검현황(금월)'!$D$7:$AG$273,2,0)</f>
        <v>약학대학(ZOOM자동녹화)</v>
      </c>
      <c r="F202" s="6" t="str">
        <f>VLOOKUP(B202&amp;D202,'[1]점검현황(금월)'!$D$7:$AG$273,3,0)</f>
        <v>VW540</v>
      </c>
      <c r="G202" s="5" t="str">
        <f>VLOOKUP(B202&amp;D202,'[1]점검현황(금월)'!$D$2:$AG$273,19,0)</f>
        <v>e-ST</v>
      </c>
      <c r="H202" s="7" t="str">
        <f>VLOOKUP(B202&amp;D202,'[1]점검현황(금월)'!$D$2:$AG$273,25,0)</f>
        <v>2020-02-00</v>
      </c>
      <c r="I202" s="7" t="str">
        <f>VLOOKUP(B202&amp;D202,'[1]점검현황(금월)'!$D$7:$AG$273,27,0)</f>
        <v>2020-02-00</v>
      </c>
      <c r="J202" s="8">
        <v>924</v>
      </c>
      <c r="K202" s="9">
        <f>VLOOKUP(B202&amp;D202,'[1]점검현황(금월)'!$D$7:$AK$273,24,0)</f>
        <v>0.35416666666666669</v>
      </c>
      <c r="L202" s="10">
        <f>VLOOKUP(B202&amp;D202,'[1]점검현황(금월)'!$D$7:$AK$273,34,0)</f>
        <v>1419</v>
      </c>
      <c r="M202" s="23">
        <v>1023</v>
      </c>
      <c r="N202" s="12">
        <v>0.3611111111111111</v>
      </c>
      <c r="O202" s="13"/>
    </row>
    <row r="203" spans="1:15" ht="15" customHeight="1" x14ac:dyDescent="0.3">
      <c r="A203" s="61"/>
      <c r="B203" s="2" t="s">
        <v>108</v>
      </c>
      <c r="C203" s="2">
        <v>23</v>
      </c>
      <c r="D203" s="4">
        <v>704</v>
      </c>
      <c r="E203" s="5" t="str">
        <f>VLOOKUP(B203&amp;D203,'[1]점검현황(금월)'!$D$7:$AG$273,2,0)</f>
        <v>교육대학원</v>
      </c>
      <c r="F203" s="6" t="str">
        <f>VLOOKUP(B203&amp;D203,'[1]점검현황(금월)'!$D$7:$AG$273,3,0)</f>
        <v>VX421</v>
      </c>
      <c r="G203" s="5" t="str">
        <f>VLOOKUP(B203&amp;D203,'[1]점검현황(금월)'!$D$2:$AG$273,19,0)</f>
        <v>자체</v>
      </c>
      <c r="H203" s="7">
        <f>VLOOKUP(B203&amp;D203,'[1]점검현황(금월)'!$D$2:$AG$273,25,0)</f>
        <v>43131</v>
      </c>
      <c r="I203" s="7">
        <f>VLOOKUP(B203&amp;D203,'[1]점검현황(금월)'!$D$7:$AG$273,27,0)</f>
        <v>43131</v>
      </c>
      <c r="J203" s="8">
        <v>924</v>
      </c>
      <c r="K203" s="9">
        <f>VLOOKUP(B203&amp;D203,'[1]점검현황(금월)'!$D$7:$AK$273,24,0)</f>
        <v>0.3611111111111111</v>
      </c>
      <c r="L203" s="10">
        <f>VLOOKUP(B203&amp;D203,'[1]점검현황(금월)'!$D$7:$AK$273,34,0)</f>
        <v>1502</v>
      </c>
      <c r="M203" s="23">
        <v>1023</v>
      </c>
      <c r="N203" s="12">
        <v>0.36805555555555558</v>
      </c>
      <c r="O203" s="13"/>
    </row>
    <row r="204" spans="1:15" ht="15" customHeight="1" x14ac:dyDescent="0.3">
      <c r="A204" s="61"/>
      <c r="B204" s="2" t="s">
        <v>108</v>
      </c>
      <c r="C204" s="2">
        <v>24</v>
      </c>
      <c r="D204" s="4">
        <v>705</v>
      </c>
      <c r="E204" s="5" t="str">
        <f>VLOOKUP(B204&amp;D204,'[1]점검현황(금월)'!$D$7:$AG$273,2,0)</f>
        <v>교육대학원 (ZOOM자동녹화)</v>
      </c>
      <c r="F204" s="6" t="str">
        <f>VLOOKUP(B204&amp;D204,'[1]점검현황(금월)'!$D$7:$AG$273,3,0)</f>
        <v>VX421</v>
      </c>
      <c r="G204" s="5" t="str">
        <f>VLOOKUP(B204&amp;D204,'[1]점검현황(금월)'!$D$2:$AG$273,19,0)</f>
        <v>e-ST</v>
      </c>
      <c r="H204" s="7">
        <f>VLOOKUP(B204&amp;D204,'[1]점검현황(금월)'!$D$2:$AG$273,25,0)</f>
        <v>42866</v>
      </c>
      <c r="I204" s="7">
        <f>VLOOKUP(B204&amp;D204,'[1]점검현황(금월)'!$D$7:$AG$273,27,0)</f>
        <v>42866</v>
      </c>
      <c r="J204" s="8">
        <v>925</v>
      </c>
      <c r="K204" s="9">
        <f>VLOOKUP(B204&amp;D204,'[1]점검현황(금월)'!$D$7:$AK$273,24,0)</f>
        <v>0.36805555555555558</v>
      </c>
      <c r="L204" s="10">
        <f>VLOOKUP(B204&amp;D204,'[1]점검현황(금월)'!$D$7:$AK$273,34,0)</f>
        <v>2685</v>
      </c>
      <c r="M204" s="23">
        <v>1024</v>
      </c>
      <c r="N204" s="12">
        <v>0.79166666666666663</v>
      </c>
      <c r="O204" s="25"/>
    </row>
    <row r="205" spans="1:15" ht="15" customHeight="1" x14ac:dyDescent="0.3">
      <c r="A205" s="61"/>
      <c r="B205" s="2" t="s">
        <v>115</v>
      </c>
      <c r="C205" s="2">
        <v>25</v>
      </c>
      <c r="D205" s="4">
        <v>706</v>
      </c>
      <c r="E205" s="5" t="str">
        <f>VLOOKUP(B205&amp;D205,'[1]점검현황(금월)'!$D$7:$AG$273,2,0)</f>
        <v>교육대학원 (ZOOM자동녹화)</v>
      </c>
      <c r="F205" s="6" t="str">
        <f>VLOOKUP(B205&amp;D205,'[1]점검현황(금월)'!$D$7:$AG$273,3,0)</f>
        <v>VX421</v>
      </c>
      <c r="G205" s="5" t="str">
        <f>VLOOKUP(B205&amp;D205,'[1]점검현황(금월)'!$D$2:$AG$273,19,0)</f>
        <v>e-ST</v>
      </c>
      <c r="H205" s="7">
        <f>VLOOKUP(B205&amp;D205,'[1]점검현황(금월)'!$D$2:$AG$273,25,0)</f>
        <v>42866</v>
      </c>
      <c r="I205" s="7">
        <f>VLOOKUP(B205&amp;D205,'[1]점검현황(금월)'!$D$7:$AG$273,27,0)</f>
        <v>42866</v>
      </c>
      <c r="J205" s="8">
        <v>925</v>
      </c>
      <c r="K205" s="9">
        <f>VLOOKUP(B205&amp;D205,'[1]점검현황(금월)'!$D$7:$AK$273,24,0)</f>
        <v>0.79166666666666663</v>
      </c>
      <c r="L205" s="10">
        <f>VLOOKUP(B205&amp;D205,'[1]점검현황(금월)'!$D$7:$AK$273,34,0)</f>
        <v>2571</v>
      </c>
      <c r="M205" s="23">
        <v>1024</v>
      </c>
      <c r="N205" s="12">
        <v>0.79861111111111116</v>
      </c>
      <c r="O205" s="25"/>
    </row>
    <row r="206" spans="1:15" ht="15" customHeight="1" x14ac:dyDescent="0.3">
      <c r="A206" s="61"/>
      <c r="B206" s="2" t="s">
        <v>108</v>
      </c>
      <c r="C206" s="2">
        <v>26</v>
      </c>
      <c r="D206" s="4">
        <v>707</v>
      </c>
      <c r="E206" s="5" t="str">
        <f>VLOOKUP(B206&amp;D206,'[1]점검현황(금월)'!$D$7:$AG$273,2,0)</f>
        <v>교육대학원(ZOOM자동녹화)</v>
      </c>
      <c r="F206" s="6" t="str">
        <f>VLOOKUP(B206&amp;D206,'[1]점검현황(금월)'!$D$7:$AG$273,3,0)</f>
        <v>VX421</v>
      </c>
      <c r="G206" s="5" t="str">
        <f>VLOOKUP(B206&amp;D206,'[1]점검현황(금월)'!$D$2:$AG$273,19,0)</f>
        <v>e-ST</v>
      </c>
      <c r="H206" s="7">
        <f>VLOOKUP(B206&amp;D206,'[1]점검현황(금월)'!$D$2:$AG$273,25,0)</f>
        <v>43131</v>
      </c>
      <c r="I206" s="7">
        <f>VLOOKUP(B206&amp;D206,'[1]점검현황(금월)'!$D$7:$AG$273,27,0)</f>
        <v>43131</v>
      </c>
      <c r="J206" s="8">
        <v>925</v>
      </c>
      <c r="K206" s="9">
        <f>VLOOKUP(B206&amp;D206,'[1]점검현황(금월)'!$D$7:$AK$273,24,0)</f>
        <v>0.52847222222222223</v>
      </c>
      <c r="L206" s="10">
        <f>VLOOKUP(B206&amp;D206,'[1]점검현황(금월)'!$D$7:$AK$273,34,0)</f>
        <v>2676</v>
      </c>
      <c r="M206" s="23">
        <v>1024</v>
      </c>
      <c r="N206" s="12">
        <v>0.80555555555555602</v>
      </c>
      <c r="O206" s="13"/>
    </row>
    <row r="207" spans="1:15" ht="15" customHeight="1" x14ac:dyDescent="0.3">
      <c r="A207" s="61"/>
      <c r="B207" s="2" t="s">
        <v>108</v>
      </c>
      <c r="C207" s="2">
        <v>27</v>
      </c>
      <c r="D207" s="4">
        <v>712</v>
      </c>
      <c r="E207" s="5" t="str">
        <f>VLOOKUP(B207&amp;D207,'[1]점검현황(금월)'!$D$7:$AG$273,2,0)</f>
        <v>교육대학원 (ZOOM자동녹화)</v>
      </c>
      <c r="F207" s="6" t="str">
        <f>VLOOKUP(B207&amp;D207,'[1]점검현황(금월)'!$D$7:$AG$273,3,0)</f>
        <v>VX421</v>
      </c>
      <c r="G207" s="5" t="str">
        <f>VLOOKUP(B207&amp;D207,'[1]점검현황(금월)'!$D$2:$AG$273,19,0)</f>
        <v>e-ST</v>
      </c>
      <c r="H207" s="7">
        <f>VLOOKUP(B207&amp;D207,'[1]점검현황(금월)'!$D$2:$AG$273,25,0)</f>
        <v>43131</v>
      </c>
      <c r="I207" s="7">
        <f>VLOOKUP(B207&amp;D207,'[1]점검현황(금월)'!$D$7:$AG$273,27,0)</f>
        <v>43131</v>
      </c>
      <c r="J207" s="8">
        <v>925</v>
      </c>
      <c r="K207" s="9">
        <f>VLOOKUP(B207&amp;D207,'[1]점검현황(금월)'!$D$7:$AK$273,24,0)</f>
        <v>0.80555555555555602</v>
      </c>
      <c r="L207" s="10">
        <f>VLOOKUP(B207&amp;D207,'[1]점검현황(금월)'!$D$7:$AK$273,34,0)</f>
        <v>2551</v>
      </c>
      <c r="M207" s="23">
        <v>1024</v>
      </c>
      <c r="N207" s="12">
        <v>0.375</v>
      </c>
      <c r="O207" s="13"/>
    </row>
    <row r="208" spans="1:15" ht="15" customHeight="1" x14ac:dyDescent="0.3">
      <c r="A208" s="61"/>
      <c r="B208" s="2" t="s">
        <v>108</v>
      </c>
      <c r="C208" s="2">
        <v>28</v>
      </c>
      <c r="D208" s="4">
        <v>713</v>
      </c>
      <c r="E208" s="5" t="str">
        <f>VLOOKUP(B208&amp;D208,'[1]점검현황(금월)'!$D$7:$AG$273,2,0)</f>
        <v>교육대학원(ZOOM자동녹화)</v>
      </c>
      <c r="F208" s="6" t="str">
        <f>VLOOKUP(B208&amp;D208,'[1]점검현황(금월)'!$D$7:$AG$273,3,0)</f>
        <v>VX421</v>
      </c>
      <c r="G208" s="5" t="str">
        <f>VLOOKUP(B208&amp;D208,'[1]점검현황(금월)'!$D$2:$AG$273,19,0)</f>
        <v>e-ST</v>
      </c>
      <c r="H208" s="7">
        <f>VLOOKUP(B208&amp;D208,'[1]점검현황(금월)'!$D$2:$AG$273,25,0)</f>
        <v>43713</v>
      </c>
      <c r="I208" s="7">
        <f>VLOOKUP(B208&amp;D208,'[1]점검현황(금월)'!$D$7:$AG$273,27,0)</f>
        <v>42866</v>
      </c>
      <c r="J208" s="8">
        <v>925</v>
      </c>
      <c r="K208" s="9">
        <f>VLOOKUP(B208&amp;D208,'[1]점검현황(금월)'!$D$7:$AK$273,24,0)</f>
        <v>0.35416666666666669</v>
      </c>
      <c r="L208" s="10">
        <f>VLOOKUP(B208&amp;D208,'[1]점검현황(금월)'!$D$7:$AK$273,34,0)</f>
        <v>1642</v>
      </c>
      <c r="M208" s="23">
        <v>1024</v>
      </c>
      <c r="N208" s="12">
        <v>0.38194444444444442</v>
      </c>
      <c r="O208" s="25"/>
    </row>
    <row r="209" spans="1:15" ht="15" customHeight="1" x14ac:dyDescent="0.3">
      <c r="A209" s="61"/>
      <c r="B209" s="2" t="s">
        <v>115</v>
      </c>
      <c r="C209" s="2">
        <v>29</v>
      </c>
      <c r="D209" s="4">
        <v>801</v>
      </c>
      <c r="E209" s="5" t="str">
        <f>VLOOKUP(B209&amp;D209,'[1]점검현황(금월)'!$D$7:$AG$273,2,0)</f>
        <v xml:space="preserve">교육대학원 </v>
      </c>
      <c r="F209" s="6" t="str">
        <f>VLOOKUP(B209&amp;D209,'[1]점검현황(금월)'!$D$7:$AG$273,3,0)</f>
        <v>VX421</v>
      </c>
      <c r="G209" s="5" t="str">
        <f>VLOOKUP(B209&amp;D209,'[1]점검현황(금월)'!$D$2:$AG$273,19,0)</f>
        <v>자체</v>
      </c>
      <c r="H209" s="7">
        <f>VLOOKUP(B209&amp;D209,'[1]점검현황(금월)'!$D$2:$AG$273,25,0)</f>
        <v>44879</v>
      </c>
      <c r="I209" s="7" t="str">
        <f>VLOOKUP(B209&amp;D209,'[1]점검현황(금월)'!$D$7:$AG$273,27,0)</f>
        <v>2015-00-00</v>
      </c>
      <c r="J209" s="8">
        <v>925</v>
      </c>
      <c r="K209" s="9">
        <f>VLOOKUP(B209&amp;D209,'[1]점검현황(금월)'!$D$7:$AK$273,24,0)</f>
        <v>0.3611111111111111</v>
      </c>
      <c r="L209" s="10">
        <f>VLOOKUP(B209&amp;D209,'[1]점검현황(금월)'!$D$7:$AK$273,34,0)</f>
        <v>1825</v>
      </c>
      <c r="M209" s="23">
        <v>1024</v>
      </c>
      <c r="N209" s="12">
        <v>0.38541666666666669</v>
      </c>
      <c r="O209" s="13"/>
    </row>
    <row r="210" spans="1:15" ht="15" customHeight="1" x14ac:dyDescent="0.3">
      <c r="A210" s="61"/>
      <c r="B210" s="2" t="s">
        <v>108</v>
      </c>
      <c r="C210" s="2">
        <v>30</v>
      </c>
      <c r="D210" s="4">
        <v>802</v>
      </c>
      <c r="E210" s="5" t="str">
        <f>VLOOKUP(B210&amp;D210,'[1]점검현황(금월)'!$D$7:$AG$273,2,0)</f>
        <v xml:space="preserve">교육대학원 </v>
      </c>
      <c r="F210" s="6" t="str">
        <f>VLOOKUP(B210&amp;D210,'[1]점검현황(금월)'!$D$7:$AG$273,3,0)</f>
        <v>VX421</v>
      </c>
      <c r="G210" s="5" t="str">
        <f>VLOOKUP(B210&amp;D210,'[1]점검현황(금월)'!$D$2:$AG$273,19,0)</f>
        <v>자체</v>
      </c>
      <c r="H210" s="7">
        <f>VLOOKUP(B210&amp;D210,'[1]점검현황(금월)'!$D$2:$AG$273,25,0)</f>
        <v>44074</v>
      </c>
      <c r="I210" s="7">
        <f>VLOOKUP(B210&amp;D210,'[1]점검현황(금월)'!$D$7:$AG$273,27,0)</f>
        <v>43133</v>
      </c>
      <c r="J210" s="8">
        <v>925</v>
      </c>
      <c r="K210" s="9">
        <f>VLOOKUP(B210&amp;D210,'[1]점검현황(금월)'!$D$7:$AK$273,24,0)</f>
        <v>0.38194444444444442</v>
      </c>
      <c r="L210" s="10">
        <f>VLOOKUP(B210&amp;D210,'[1]점검현황(금월)'!$D$7:$AK$273,34,0)</f>
        <v>1135</v>
      </c>
      <c r="M210" s="23">
        <v>1024</v>
      </c>
      <c r="N210" s="12">
        <v>0.38888888888888901</v>
      </c>
      <c r="O210" s="13" t="s">
        <v>63</v>
      </c>
    </row>
    <row r="211" spans="1:15" ht="15" customHeight="1" x14ac:dyDescent="0.3">
      <c r="A211" s="61"/>
      <c r="B211" s="2" t="s">
        <v>111</v>
      </c>
      <c r="C211" s="2">
        <v>31</v>
      </c>
      <c r="D211" s="4">
        <v>803</v>
      </c>
      <c r="E211" s="5" t="str">
        <f>VLOOKUP(B211&amp;D211,'[1]점검현황(금월)'!$D$7:$AG$273,2,0)</f>
        <v xml:space="preserve">교육대학원 </v>
      </c>
      <c r="F211" s="6" t="str">
        <f>VLOOKUP(B211&amp;D211,'[1]점검현황(금월)'!$D$7:$AG$273,3,0)</f>
        <v>VX421</v>
      </c>
      <c r="G211" s="5" t="str">
        <f>VLOOKUP(B211&amp;D211,'[1]점검현황(금월)'!$D$2:$AG$273,19,0)</f>
        <v>자체</v>
      </c>
      <c r="H211" s="7">
        <f>VLOOKUP(B211&amp;D211,'[1]점검현황(금월)'!$D$2:$AG$273,25,0)</f>
        <v>43133</v>
      </c>
      <c r="I211" s="7">
        <f>VLOOKUP(B211&amp;D211,'[1]점검현황(금월)'!$D$7:$AG$273,27,0)</f>
        <v>43133</v>
      </c>
      <c r="J211" s="8">
        <v>925</v>
      </c>
      <c r="K211" s="9">
        <f>VLOOKUP(B211&amp;D211,'[1]점검현황(금월)'!$D$7:$AK$273,24,0)</f>
        <v>0.39583333333333331</v>
      </c>
      <c r="L211" s="10">
        <f>VLOOKUP(B211&amp;D211,'[1]점검현황(금월)'!$D$7:$AK$273,34,0)</f>
        <v>3078</v>
      </c>
      <c r="M211" s="23">
        <v>1024</v>
      </c>
      <c r="N211" s="12">
        <v>0.39583333333333298</v>
      </c>
      <c r="O211" s="13"/>
    </row>
    <row r="212" spans="1:15" ht="15" customHeight="1" x14ac:dyDescent="0.3">
      <c r="A212" s="61"/>
      <c r="B212" s="2" t="s">
        <v>108</v>
      </c>
      <c r="C212" s="2">
        <v>32</v>
      </c>
      <c r="D212" s="4" t="s">
        <v>116</v>
      </c>
      <c r="E212" s="5" t="str">
        <f>VLOOKUP(B212&amp;D212,'[1]점검현황(금월)'!$D$7:$AG$273,2,0)</f>
        <v xml:space="preserve">교육대학원 </v>
      </c>
      <c r="F212" s="6" t="str">
        <f>VLOOKUP(B212&amp;D212,'[1]점검현황(금월)'!$D$7:$AG$273,3,0)</f>
        <v>VX421</v>
      </c>
      <c r="G212" s="5" t="str">
        <f>VLOOKUP(B212&amp;D212,'[1]점검현황(금월)'!$D$2:$AG$273,19,0)</f>
        <v>e-ST</v>
      </c>
      <c r="H212" s="7">
        <f>VLOOKUP(B212&amp;D212,'[1]점검현황(금월)'!$D$2:$AG$273,25,0)</f>
        <v>42979</v>
      </c>
      <c r="I212" s="7">
        <f>VLOOKUP(B212&amp;D212,'[1]점검현황(금월)'!$D$7:$AG$273,27,0)</f>
        <v>42979</v>
      </c>
      <c r="J212" s="8">
        <v>925</v>
      </c>
      <c r="K212" s="9">
        <f>VLOOKUP(B212&amp;D212,'[1]점검현황(금월)'!$D$7:$AK$273,24,0)</f>
        <v>0.40972222222222227</v>
      </c>
      <c r="L212" s="10">
        <f>VLOOKUP(B212&amp;D212,'[1]점검현황(금월)'!$D$7:$AK$273,34,0)</f>
        <v>2539</v>
      </c>
      <c r="M212" s="23">
        <v>1024</v>
      </c>
      <c r="N212" s="12">
        <v>0.40277777777777801</v>
      </c>
      <c r="O212" s="13"/>
    </row>
    <row r="213" spans="1:15" ht="15" customHeight="1" x14ac:dyDescent="0.3">
      <c r="A213" s="61"/>
      <c r="B213" s="2" t="s">
        <v>108</v>
      </c>
      <c r="C213" s="2">
        <v>33</v>
      </c>
      <c r="D213" s="4">
        <v>805</v>
      </c>
      <c r="E213" s="5" t="str">
        <f>VLOOKUP(B213&amp;D213,'[1]점검현황(금월)'!$D$7:$AG$273,2,0)</f>
        <v>교육대학원 (ZOOM자동녹화)</v>
      </c>
      <c r="F213" s="6" t="str">
        <f>VLOOKUP(B213&amp;D213,'[1]점검현황(금월)'!$D$7:$AG$273,3,0)</f>
        <v>VX421</v>
      </c>
      <c r="G213" s="5" t="str">
        <f>VLOOKUP(B213&amp;D213,'[1]점검현황(금월)'!$D$2:$AG$273,19,0)</f>
        <v>e-ST</v>
      </c>
      <c r="H213" s="7">
        <f>VLOOKUP(B213&amp;D213,'[1]점검현황(금월)'!$D$2:$AG$273,25,0)</f>
        <v>44074</v>
      </c>
      <c r="I213" s="7">
        <f>VLOOKUP(B213&amp;D213,'[1]점검현황(금월)'!$D$7:$AG$273,27,0)</f>
        <v>43131</v>
      </c>
      <c r="J213" s="8">
        <v>925</v>
      </c>
      <c r="K213" s="9">
        <f>VLOOKUP(B213&amp;D213,'[1]점검현황(금월)'!$D$7:$AK$273,24,0)</f>
        <v>0.4236111111111111</v>
      </c>
      <c r="L213" s="10">
        <f>VLOOKUP(B213&amp;D213,'[1]점검현황(금월)'!$D$7:$AK$273,34,0)</f>
        <v>1370</v>
      </c>
      <c r="M213" s="23">
        <v>1024</v>
      </c>
      <c r="N213" s="12">
        <v>0.40972222222222199</v>
      </c>
      <c r="O213" s="13"/>
    </row>
    <row r="214" spans="1:15" ht="15" customHeight="1" x14ac:dyDescent="0.3">
      <c r="A214" s="61"/>
      <c r="B214" s="2" t="s">
        <v>108</v>
      </c>
      <c r="C214" s="2">
        <v>34</v>
      </c>
      <c r="D214" s="4">
        <v>806</v>
      </c>
      <c r="E214" s="5" t="str">
        <f>VLOOKUP(B214&amp;D214,'[1]점검현황(금월)'!$D$7:$AG$273,2,0)</f>
        <v xml:space="preserve">교육대학원 </v>
      </c>
      <c r="F214" s="6" t="str">
        <f>VLOOKUP(B214&amp;D214,'[1]점검현황(금월)'!$D$7:$AG$273,3,0)</f>
        <v>VX421</v>
      </c>
      <c r="G214" s="5" t="str">
        <f>VLOOKUP(B214&amp;D214,'[1]점검현황(금월)'!$D$2:$AG$273,19,0)</f>
        <v>e-ST</v>
      </c>
      <c r="H214" s="7">
        <f>VLOOKUP(B214&amp;D214,'[1]점검현황(금월)'!$D$2:$AG$273,25,0)</f>
        <v>43131</v>
      </c>
      <c r="I214" s="7">
        <f>VLOOKUP(B214&amp;D214,'[1]점검현황(금월)'!$D$7:$AG$273,27,0)</f>
        <v>43131</v>
      </c>
      <c r="J214" s="26">
        <v>926</v>
      </c>
      <c r="K214" s="9">
        <f>VLOOKUP(B214&amp;D214,'[1]점검현황(금월)'!$D$7:$AK$273,24,0)</f>
        <v>0.4375</v>
      </c>
      <c r="L214" s="10">
        <f>VLOOKUP(B214&amp;D214,'[1]점검현황(금월)'!$D$7:$AK$273,34,0)</f>
        <v>1732</v>
      </c>
      <c r="M214" s="23">
        <v>1025</v>
      </c>
      <c r="N214" s="12">
        <v>0.41666666666666702</v>
      </c>
      <c r="O214" s="13"/>
    </row>
    <row r="215" spans="1:15" ht="15" customHeight="1" x14ac:dyDescent="0.3">
      <c r="A215" s="61"/>
      <c r="B215" s="2" t="s">
        <v>108</v>
      </c>
      <c r="C215" s="2">
        <v>35</v>
      </c>
      <c r="D215" s="4">
        <v>808</v>
      </c>
      <c r="E215" s="5" t="str">
        <f>VLOOKUP(B215&amp;D215,'[1]점검현황(금월)'!$D$7:$AG$273,2,0)</f>
        <v xml:space="preserve">교육대학원 </v>
      </c>
      <c r="F215" s="6" t="str">
        <f>VLOOKUP(B215&amp;D215,'[1]점검현황(금월)'!$D$7:$AG$273,3,0)</f>
        <v>VX421</v>
      </c>
      <c r="G215" s="5" t="str">
        <f>VLOOKUP(B215&amp;D215,'[1]점검현황(금월)'!$D$2:$AG$273,19,0)</f>
        <v>자체</v>
      </c>
      <c r="H215" s="7">
        <f>VLOOKUP(B215&amp;D215,'[1]점검현황(금월)'!$D$2:$AG$273,25,0)</f>
        <v>43133</v>
      </c>
      <c r="I215" s="7">
        <f>VLOOKUP(B215&amp;D215,'[1]점검현황(금월)'!$D$7:$AG$273,27,0)</f>
        <v>43133</v>
      </c>
      <c r="J215" s="26">
        <v>926</v>
      </c>
      <c r="K215" s="9">
        <f>VLOOKUP(B215&amp;D215,'[1]점검현황(금월)'!$D$7:$AK$273,24,0)</f>
        <v>0.58194444444444449</v>
      </c>
      <c r="L215" s="10">
        <f>VLOOKUP(B215&amp;D215,'[1]점검현황(금월)'!$D$7:$AK$273,34,0)</f>
        <v>2069</v>
      </c>
      <c r="M215" s="23">
        <v>1025</v>
      </c>
      <c r="N215" s="12">
        <v>0.42361111111111099</v>
      </c>
      <c r="O215" s="13"/>
    </row>
    <row r="216" spans="1:15" ht="15" customHeight="1" x14ac:dyDescent="0.3">
      <c r="A216" s="61"/>
      <c r="B216" s="2" t="s">
        <v>108</v>
      </c>
      <c r="C216" s="2">
        <v>36</v>
      </c>
      <c r="D216" s="4">
        <v>809</v>
      </c>
      <c r="E216" s="5" t="str">
        <f>VLOOKUP(B216&amp;D216,'[1]점검현황(금월)'!$D$7:$AG$273,2,0)</f>
        <v xml:space="preserve">교육대학원 </v>
      </c>
      <c r="F216" s="6" t="str">
        <f>VLOOKUP(B216&amp;D216,'[1]점검현황(금월)'!$D$7:$AG$273,3,0)</f>
        <v>VX421</v>
      </c>
      <c r="G216" s="5" t="str">
        <f>VLOOKUP(B216&amp;D216,'[1]점검현황(금월)'!$D$2:$AG$273,19,0)</f>
        <v>자체</v>
      </c>
      <c r="H216" s="7">
        <f>VLOOKUP(B216&amp;D216,'[1]점검현황(금월)'!$D$2:$AG$273,25,0)</f>
        <v>43133</v>
      </c>
      <c r="I216" s="7">
        <f>VLOOKUP(B216&amp;D216,'[1]점검현황(금월)'!$D$7:$AG$273,27,0)</f>
        <v>43133</v>
      </c>
      <c r="J216" s="26">
        <v>926</v>
      </c>
      <c r="K216" s="9">
        <f>VLOOKUP(B216&amp;D216,'[1]점검현황(금월)'!$D$7:$AK$273,24,0)</f>
        <v>0.46527777777777773</v>
      </c>
      <c r="L216" s="10">
        <f>VLOOKUP(B216&amp;D216,'[1]점검현황(금월)'!$D$7:$AK$273,34,0)</f>
        <v>2866</v>
      </c>
      <c r="M216" s="23">
        <v>1025</v>
      </c>
      <c r="N216" s="12">
        <v>0.43055555555555503</v>
      </c>
      <c r="O216" s="13"/>
    </row>
    <row r="217" spans="1:15" ht="15" customHeight="1" x14ac:dyDescent="0.3">
      <c r="A217" s="61"/>
      <c r="B217" s="2" t="s">
        <v>108</v>
      </c>
      <c r="C217" s="2">
        <v>37</v>
      </c>
      <c r="D217" s="4">
        <v>810</v>
      </c>
      <c r="E217" s="5" t="str">
        <f>VLOOKUP(B217&amp;D217,'[1]점검현황(금월)'!$D$7:$AG$273,2,0)</f>
        <v>교육대학원</v>
      </c>
      <c r="F217" s="6" t="str">
        <f>VLOOKUP(B217&amp;D217,'[1]점검현황(금월)'!$D$7:$AG$273,3,0)</f>
        <v>VX421</v>
      </c>
      <c r="G217" s="5" t="str">
        <f>VLOOKUP(B217&amp;D217,'[1]점검현황(금월)'!$D$2:$AG$273,19,0)</f>
        <v>e-ST</v>
      </c>
      <c r="H217" s="7">
        <f>VLOOKUP(B217&amp;D217,'[1]점검현황(금월)'!$D$2:$AG$273,25,0)</f>
        <v>42866</v>
      </c>
      <c r="I217" s="7">
        <f>VLOOKUP(B217&amp;D217,'[1]점검현황(금월)'!$D$7:$AG$273,27,0)</f>
        <v>42866</v>
      </c>
      <c r="J217" s="26">
        <v>926</v>
      </c>
      <c r="K217" s="9">
        <f>VLOOKUP(B217&amp;D217,'[1]점검현황(금월)'!$D$7:$AK$273,24,0)</f>
        <v>0.47916666666666669</v>
      </c>
      <c r="L217" s="10">
        <f>VLOOKUP(B217&amp;D217,'[1]점검현황(금월)'!$D$7:$AK$273,34,0)</f>
        <v>2154</v>
      </c>
      <c r="M217" s="23">
        <v>1025</v>
      </c>
      <c r="N217" s="12">
        <v>0.4375</v>
      </c>
      <c r="O217" s="25"/>
    </row>
    <row r="218" spans="1:15" ht="15" customHeight="1" x14ac:dyDescent="0.3">
      <c r="A218" s="61"/>
      <c r="B218" s="2" t="s">
        <v>108</v>
      </c>
      <c r="C218" s="2">
        <v>38</v>
      </c>
      <c r="D218" s="4">
        <v>811</v>
      </c>
      <c r="E218" s="5" t="str">
        <f>VLOOKUP(B218&amp;D218,'[1]점검현황(금월)'!$D$7:$AG$273,2,0)</f>
        <v>교육대학원</v>
      </c>
      <c r="F218" s="6" t="str">
        <f>VLOOKUP(B218&amp;D218,'[1]점검현황(금월)'!$D$7:$AG$273,3,0)</f>
        <v>VX421</v>
      </c>
      <c r="G218" s="5" t="str">
        <f>VLOOKUP(B218&amp;D218,'[1]점검현황(금월)'!$D$2:$AG$273,19,0)</f>
        <v>e-ST</v>
      </c>
      <c r="H218" s="7">
        <f>VLOOKUP(B218&amp;D218,'[1]점검현황(금월)'!$D$2:$AG$273,25,0)</f>
        <v>43133</v>
      </c>
      <c r="I218" s="7">
        <f>VLOOKUP(B218&amp;D218,'[1]점검현황(금월)'!$D$7:$AG$273,27,0)</f>
        <v>43133</v>
      </c>
      <c r="J218" s="26">
        <v>926</v>
      </c>
      <c r="K218" s="9">
        <f>VLOOKUP(B218&amp;D218,'[1]점검현황(금월)'!$D$7:$AK$273,24,0)</f>
        <v>0.49305555555555558</v>
      </c>
      <c r="L218" s="10">
        <f>VLOOKUP(B218&amp;D218,'[1]점검현황(금월)'!$D$7:$AK$273,34,0)</f>
        <v>2195</v>
      </c>
      <c r="M218" s="23">
        <v>1025</v>
      </c>
      <c r="N218" s="12">
        <v>0.44444444444444398</v>
      </c>
      <c r="O218" s="13"/>
    </row>
    <row r="219" spans="1:15" ht="15" customHeight="1" x14ac:dyDescent="0.3">
      <c r="A219" s="61"/>
      <c r="B219" s="2" t="s">
        <v>108</v>
      </c>
      <c r="C219" s="2">
        <v>39</v>
      </c>
      <c r="D219" s="4">
        <v>812</v>
      </c>
      <c r="E219" s="5" t="str">
        <f>VLOOKUP(B219&amp;D219,'[1]점검현황(금월)'!$D$7:$AG$273,2,0)</f>
        <v xml:space="preserve">교육대학원 </v>
      </c>
      <c r="F219" s="6" t="str">
        <f>VLOOKUP(B219&amp;D219,'[1]점검현황(금월)'!$D$7:$AG$273,3,0)</f>
        <v>VX421</v>
      </c>
      <c r="G219" s="5" t="str">
        <f>VLOOKUP(B219&amp;D219,'[1]점검현황(금월)'!$D$2:$AG$273,19,0)</f>
        <v>자체</v>
      </c>
      <c r="H219" s="7">
        <f>VLOOKUP(B219&amp;D219,'[1]점검현황(금월)'!$D$2:$AG$273,25,0)</f>
        <v>43131</v>
      </c>
      <c r="I219" s="7">
        <f>VLOOKUP(B219&amp;D219,'[1]점검현황(금월)'!$D$7:$AG$273,27,0)</f>
        <v>43131</v>
      </c>
      <c r="J219" s="26">
        <v>926</v>
      </c>
      <c r="K219" s="9">
        <f>VLOOKUP(B219&amp;D219,'[1]점검현황(금월)'!$D$7:$AK$273,24,0)</f>
        <v>0.54861111111111105</v>
      </c>
      <c r="L219" s="10">
        <f>VLOOKUP(B219&amp;D219,'[1]점검현황(금월)'!$D$7:$AK$273,34,0)</f>
        <v>1795</v>
      </c>
      <c r="M219" s="23">
        <v>1025</v>
      </c>
      <c r="N219" s="12">
        <v>0.45138888888888901</v>
      </c>
      <c r="O219" s="13"/>
    </row>
    <row r="220" spans="1:15" ht="15" customHeight="1" x14ac:dyDescent="0.3">
      <c r="A220" s="61"/>
      <c r="B220" s="2" t="s">
        <v>108</v>
      </c>
      <c r="C220" s="2">
        <v>40</v>
      </c>
      <c r="D220" s="4">
        <v>902</v>
      </c>
      <c r="E220" s="5" t="s">
        <v>117</v>
      </c>
      <c r="F220" s="6" t="s">
        <v>91</v>
      </c>
      <c r="G220" s="5" t="s">
        <v>118</v>
      </c>
      <c r="H220" s="7" t="s">
        <v>119</v>
      </c>
      <c r="I220" s="7" t="s">
        <v>119</v>
      </c>
      <c r="J220" s="26">
        <v>930</v>
      </c>
      <c r="K220" s="12">
        <v>0.4513888888888889</v>
      </c>
      <c r="L220" s="6">
        <v>78</v>
      </c>
      <c r="M220" s="23">
        <v>1025</v>
      </c>
      <c r="N220" s="12">
        <v>0.4513888888888889</v>
      </c>
      <c r="O220" s="13"/>
    </row>
    <row r="221" spans="1:15" ht="15" customHeight="1" x14ac:dyDescent="0.3">
      <c r="A221" s="61"/>
      <c r="B221" s="2" t="s">
        <v>108</v>
      </c>
      <c r="C221" s="2">
        <v>41</v>
      </c>
      <c r="D221" s="4">
        <v>904</v>
      </c>
      <c r="E221" s="5" t="s">
        <v>117</v>
      </c>
      <c r="F221" s="6" t="s">
        <v>91</v>
      </c>
      <c r="G221" s="5" t="s">
        <v>118</v>
      </c>
      <c r="H221" s="7" t="s">
        <v>119</v>
      </c>
      <c r="I221" s="7" t="s">
        <v>119</v>
      </c>
      <c r="J221" s="26">
        <v>930</v>
      </c>
      <c r="K221" s="12">
        <v>0.45277777777777778</v>
      </c>
      <c r="L221" s="6">
        <v>14</v>
      </c>
      <c r="M221" s="23">
        <v>1025</v>
      </c>
      <c r="N221" s="12">
        <v>0.45277777777777778</v>
      </c>
      <c r="O221" s="13"/>
    </row>
    <row r="222" spans="1:15" ht="15" customHeight="1" x14ac:dyDescent="0.3">
      <c r="A222" s="61"/>
      <c r="B222" s="2" t="s">
        <v>108</v>
      </c>
      <c r="C222" s="2">
        <v>42</v>
      </c>
      <c r="D222" s="4">
        <v>905</v>
      </c>
      <c r="E222" s="5" t="s">
        <v>117</v>
      </c>
      <c r="F222" s="6" t="s">
        <v>91</v>
      </c>
      <c r="G222" s="5" t="s">
        <v>118</v>
      </c>
      <c r="H222" s="7" t="s">
        <v>119</v>
      </c>
      <c r="I222" s="7" t="s">
        <v>119</v>
      </c>
      <c r="J222" s="26">
        <v>930</v>
      </c>
      <c r="K222" s="12">
        <v>0.45416666666666666</v>
      </c>
      <c r="L222" s="6">
        <v>57</v>
      </c>
      <c r="M222" s="23">
        <v>1025</v>
      </c>
      <c r="N222" s="12">
        <v>0.45416666666666666</v>
      </c>
      <c r="O222" s="13"/>
    </row>
    <row r="223" spans="1:15" ht="15" customHeight="1" x14ac:dyDescent="0.3">
      <c r="A223" s="61"/>
      <c r="B223" s="2" t="s">
        <v>108</v>
      </c>
      <c r="C223" s="2">
        <v>43</v>
      </c>
      <c r="D223" s="4">
        <v>906</v>
      </c>
      <c r="E223" s="5" t="s">
        <v>117</v>
      </c>
      <c r="F223" s="6" t="s">
        <v>91</v>
      </c>
      <c r="G223" s="5" t="s">
        <v>118</v>
      </c>
      <c r="H223" s="7" t="s">
        <v>119</v>
      </c>
      <c r="I223" s="7" t="s">
        <v>119</v>
      </c>
      <c r="J223" s="26">
        <v>930</v>
      </c>
      <c r="K223" s="12">
        <v>0.45555555555555555</v>
      </c>
      <c r="L223" s="6">
        <v>78</v>
      </c>
      <c r="M223" s="23">
        <v>1025</v>
      </c>
      <c r="N223" s="12">
        <v>0.45555555555555555</v>
      </c>
      <c r="O223" s="13"/>
    </row>
    <row r="224" spans="1:15" ht="15" customHeight="1" x14ac:dyDescent="0.3">
      <c r="A224" s="61"/>
      <c r="B224" s="2" t="s">
        <v>108</v>
      </c>
      <c r="C224" s="2">
        <v>44</v>
      </c>
      <c r="D224" s="4">
        <v>907</v>
      </c>
      <c r="E224" s="5" t="s">
        <v>117</v>
      </c>
      <c r="F224" s="6" t="s">
        <v>91</v>
      </c>
      <c r="G224" s="5" t="s">
        <v>118</v>
      </c>
      <c r="H224" s="7" t="s">
        <v>119</v>
      </c>
      <c r="I224" s="7" t="s">
        <v>119</v>
      </c>
      <c r="J224" s="26">
        <v>930</v>
      </c>
      <c r="K224" s="12">
        <v>0.45694444444444443</v>
      </c>
      <c r="L224" s="6">
        <v>11</v>
      </c>
      <c r="M224" s="23">
        <v>1026</v>
      </c>
      <c r="N224" s="12">
        <v>0.45694444444444443</v>
      </c>
      <c r="O224" s="13"/>
    </row>
    <row r="225" spans="1:15" ht="15" customHeight="1" x14ac:dyDescent="0.3">
      <c r="A225" s="61"/>
      <c r="B225" s="2" t="s">
        <v>108</v>
      </c>
      <c r="C225" s="2">
        <v>45</v>
      </c>
      <c r="D225" s="4">
        <v>909</v>
      </c>
      <c r="E225" s="5" t="str">
        <f>VLOOKUP(B225&amp;D225,'[1]점검현황(금월)'!$D$7:$AG$273,2,0)</f>
        <v>국방학과</v>
      </c>
      <c r="F225" s="6" t="str">
        <f>VLOOKUP(B225&amp;D225,'[1]점검현황(금월)'!$D$7:$AG$273,3,0)</f>
        <v>VGZ550</v>
      </c>
      <c r="G225" s="5" t="str">
        <f>VLOOKUP(B225&amp;D225,'[1]점검현황(금월)'!$D$2:$AG$273,19,0)</f>
        <v>e-ST</v>
      </c>
      <c r="H225" s="7" t="str">
        <f>VLOOKUP(B225&amp;D225,'[1]점검현황(금월)'!$D$2:$AG$273,25,0)</f>
        <v>2023-09-00</v>
      </c>
      <c r="I225" s="7" t="str">
        <f>VLOOKUP(B225&amp;D225,'[1]점검현황(금월)'!$D$7:$AG$273,27,0)</f>
        <v>2023-09-00</v>
      </c>
      <c r="J225" s="26">
        <v>926</v>
      </c>
      <c r="K225" s="9">
        <f>VLOOKUP(B225&amp;D225,'[1]점검현황(금월)'!$D$7:$AK$273,24,0)</f>
        <v>0.55555555555555558</v>
      </c>
      <c r="L225" s="10">
        <f>VLOOKUP(B225&amp;D225,'[1]점검현황(금월)'!$D$7:$AK$273,34,0)</f>
        <v>915</v>
      </c>
      <c r="M225" s="23">
        <v>1026</v>
      </c>
      <c r="N225" s="12">
        <v>0.45833333333333331</v>
      </c>
      <c r="O225" s="13"/>
    </row>
    <row r="226" spans="1:15" ht="15" customHeight="1" x14ac:dyDescent="0.3">
      <c r="A226" s="61"/>
      <c r="B226" s="2" t="s">
        <v>108</v>
      </c>
      <c r="C226" s="2">
        <v>46</v>
      </c>
      <c r="D226" s="4">
        <v>1002</v>
      </c>
      <c r="E226" s="5" t="str">
        <f>VLOOKUP(B226&amp;D226,'[1]점검현황(금월)'!$D$7:$AG$273,2,0)</f>
        <v>공공정책대학원</v>
      </c>
      <c r="F226" s="6" t="str">
        <f>VLOOKUP(B226&amp;D226,'[1]점검현황(금월)'!$D$7:$AG$273,3,0)</f>
        <v>VW540</v>
      </c>
      <c r="G226" s="5" t="str">
        <f>VLOOKUP(B226&amp;D226,'[1]점검현황(금월)'!$D$2:$AG$273,19,0)</f>
        <v>e-ST</v>
      </c>
      <c r="H226" s="7">
        <f>VLOOKUP(B226&amp;D226,'[1]점검현황(금월)'!$D$2:$AG$273,25,0)</f>
        <v>44483</v>
      </c>
      <c r="I226" s="7">
        <f>VLOOKUP(B226&amp;D226,'[1]점검현황(금월)'!$D$7:$AG$273,27,0)</f>
        <v>44483</v>
      </c>
      <c r="J226" s="26">
        <v>926</v>
      </c>
      <c r="K226" s="9">
        <f>VLOOKUP(B226&amp;D226,'[1]점검현황(금월)'!$D$7:$AK$273,24,0)</f>
        <v>0.56944444444444442</v>
      </c>
      <c r="L226" s="10">
        <f>VLOOKUP(B226&amp;D226,'[1]점검현황(금월)'!$D$7:$AK$273,34,0)</f>
        <v>912</v>
      </c>
      <c r="M226" s="23">
        <v>1026</v>
      </c>
      <c r="N226" s="12">
        <v>0.47222222222222227</v>
      </c>
      <c r="O226" s="13"/>
    </row>
    <row r="227" spans="1:15" ht="15" customHeight="1" x14ac:dyDescent="0.3">
      <c r="A227" s="61"/>
      <c r="B227" s="2" t="s">
        <v>108</v>
      </c>
      <c r="C227" s="2">
        <v>47</v>
      </c>
      <c r="D227" s="4">
        <v>1003</v>
      </c>
      <c r="E227" s="5" t="str">
        <f>VLOOKUP(B227&amp;D227,'[1]점검현황(금월)'!$D$7:$AG$273,2,0)</f>
        <v>공공정책대학원</v>
      </c>
      <c r="F227" s="6" t="str">
        <f>VLOOKUP(B227&amp;D227,'[1]점검현황(금월)'!$D$7:$AG$273,3,0)</f>
        <v>VW540</v>
      </c>
      <c r="G227" s="5" t="str">
        <f>VLOOKUP(B227&amp;D227,'[1]점검현황(금월)'!$D$2:$AG$273,19,0)</f>
        <v>e-ST</v>
      </c>
      <c r="H227" s="7">
        <f>VLOOKUP(B227&amp;D227,'[1]점검현황(금월)'!$D$2:$AG$273,25,0)</f>
        <v>44483</v>
      </c>
      <c r="I227" s="7">
        <f>VLOOKUP(B227&amp;D227,'[1]점검현황(금월)'!$D$7:$AG$273,27,0)</f>
        <v>44483</v>
      </c>
      <c r="J227" s="26">
        <v>926</v>
      </c>
      <c r="K227" s="9">
        <f>VLOOKUP(B227&amp;D227,'[1]점검현황(금월)'!$D$7:$AK$273,24,0)</f>
        <v>0.57638888888888895</v>
      </c>
      <c r="L227" s="10">
        <f>VLOOKUP(B227&amp;D227,'[1]점검현황(금월)'!$D$7:$AK$273,34,0)</f>
        <v>3741</v>
      </c>
      <c r="M227" s="23">
        <v>1026</v>
      </c>
      <c r="N227" s="12">
        <v>0.47916666666666669</v>
      </c>
      <c r="O227" s="13"/>
    </row>
    <row r="228" spans="1:15" ht="15" customHeight="1" x14ac:dyDescent="0.3">
      <c r="A228" s="61"/>
      <c r="B228" s="2" t="s">
        <v>108</v>
      </c>
      <c r="C228" s="2">
        <v>48</v>
      </c>
      <c r="D228" s="4">
        <v>1004</v>
      </c>
      <c r="E228" s="5" t="str">
        <f>VLOOKUP(B228&amp;D228,'[1]점검현황(금월)'!$D$7:$AG$273,2,0)</f>
        <v>공공정책대학원</v>
      </c>
      <c r="F228" s="6" t="str">
        <f>VLOOKUP(B228&amp;D228,'[1]점검현황(금월)'!$D$7:$AG$273,3,0)</f>
        <v>VW540</v>
      </c>
      <c r="G228" s="5" t="str">
        <f>VLOOKUP(B228&amp;D228,'[1]점검현황(금월)'!$D$2:$AG$273,19,0)</f>
        <v>e-ST</v>
      </c>
      <c r="H228" s="7">
        <f>VLOOKUP(B228&amp;D228,'[1]점검현황(금월)'!$D$2:$AG$273,25,0)</f>
        <v>44483</v>
      </c>
      <c r="I228" s="7">
        <f>VLOOKUP(B228&amp;D228,'[1]점검현황(금월)'!$D$7:$AG$273,27,0)</f>
        <v>44483</v>
      </c>
      <c r="J228" s="26">
        <v>926</v>
      </c>
      <c r="K228" s="9">
        <f>VLOOKUP(B228&amp;D228,'[1]점검현황(금월)'!$D$7:$AK$273,24,0)</f>
        <v>0.63194444444444442</v>
      </c>
      <c r="L228" s="10">
        <f>VLOOKUP(B228&amp;D228,'[1]점검현황(금월)'!$D$7:$AK$273,34,0)</f>
        <v>1693</v>
      </c>
      <c r="M228" s="23">
        <v>1026</v>
      </c>
      <c r="N228" s="12">
        <v>0.4861111111111111</v>
      </c>
      <c r="O228" s="13"/>
    </row>
    <row r="229" spans="1:15" ht="15" customHeight="1" x14ac:dyDescent="0.3">
      <c r="A229" s="61"/>
      <c r="B229" s="2" t="s">
        <v>108</v>
      </c>
      <c r="C229" s="2">
        <v>49</v>
      </c>
      <c r="D229" s="4">
        <v>1005</v>
      </c>
      <c r="E229" s="5" t="str">
        <f>VLOOKUP(B229&amp;D229,'[1]점검현황(금월)'!$D$7:$AG$273,2,0)</f>
        <v>공공정책대학원</v>
      </c>
      <c r="F229" s="6" t="str">
        <f>VLOOKUP(B229&amp;D229,'[1]점검현황(금월)'!$D$7:$AG$273,3,0)</f>
        <v>VW540</v>
      </c>
      <c r="G229" s="5" t="str">
        <f>VLOOKUP(B229&amp;D229,'[1]점검현황(금월)'!$D$2:$AG$273,19,0)</f>
        <v>e-ST</v>
      </c>
      <c r="H229" s="7">
        <f>VLOOKUP(B229&amp;D229,'[1]점검현황(금월)'!$D$2:$AG$273,25,0)</f>
        <v>44483</v>
      </c>
      <c r="I229" s="7">
        <f>VLOOKUP(B229&amp;D229,'[1]점검현황(금월)'!$D$7:$AG$273,27,0)</f>
        <v>44483</v>
      </c>
      <c r="J229" s="17">
        <v>927</v>
      </c>
      <c r="K229" s="9">
        <f>VLOOKUP(B229&amp;D229,'[1]점검현황(금월)'!$D$7:$AK$273,24,0)</f>
        <v>0.64583333333333337</v>
      </c>
      <c r="L229" s="10">
        <f>VLOOKUP(B229&amp;D229,'[1]점검현황(금월)'!$D$7:$AK$273,34,0)</f>
        <v>765</v>
      </c>
      <c r="M229" s="23">
        <v>1026</v>
      </c>
      <c r="N229" s="12">
        <v>0.49305555555555558</v>
      </c>
      <c r="O229" s="13"/>
    </row>
    <row r="230" spans="1:15" ht="15" customHeight="1" x14ac:dyDescent="0.3">
      <c r="A230" s="61"/>
      <c r="B230" s="2" t="s">
        <v>108</v>
      </c>
      <c r="C230" s="2">
        <v>50</v>
      </c>
      <c r="D230" s="4">
        <v>1007</v>
      </c>
      <c r="E230" s="5" t="str">
        <f>VLOOKUP(B230&amp;D230,'[1]점검현황(금월)'!$D$7:$AG$273,2,0)</f>
        <v>공공정책대학원</v>
      </c>
      <c r="F230" s="6" t="str">
        <f>VLOOKUP(B230&amp;D230,'[1]점검현황(금월)'!$D$7:$AG$273,3,0)</f>
        <v>VGZ550</v>
      </c>
      <c r="G230" s="5" t="str">
        <f>VLOOKUP(B230&amp;D230,'[1]점검현황(금월)'!$D$2:$AG$273,19,0)</f>
        <v>e-ST</v>
      </c>
      <c r="H230" s="7" t="str">
        <f>VLOOKUP(B230&amp;D230,'[1]점검현황(금월)'!$D$2:$AG$273,25,0)</f>
        <v>2023-00-00</v>
      </c>
      <c r="I230" s="7" t="str">
        <f>VLOOKUP(B230&amp;D230,'[1]점검현황(금월)'!$D$7:$AG$273,27,0)</f>
        <v>2023-00-00</v>
      </c>
      <c r="J230" s="17">
        <v>927</v>
      </c>
      <c r="K230" s="9">
        <f>VLOOKUP(B230&amp;D230,'[1]점검현황(금월)'!$D$7:$AK$273,24,0)</f>
        <v>0.65972222222222221</v>
      </c>
      <c r="L230" s="10">
        <f>VLOOKUP(B230&amp;D230,'[1]점검현황(금월)'!$D$7:$AK$273,34,0)</f>
        <v>255</v>
      </c>
      <c r="M230" s="23">
        <v>1026</v>
      </c>
      <c r="N230" s="12">
        <v>0.5</v>
      </c>
      <c r="O230" s="13"/>
    </row>
    <row r="231" spans="1:15" ht="15" customHeight="1" x14ac:dyDescent="0.3">
      <c r="A231" s="61"/>
      <c r="B231" s="2" t="s">
        <v>108</v>
      </c>
      <c r="C231" s="2">
        <v>51</v>
      </c>
      <c r="D231" s="4">
        <v>1008</v>
      </c>
      <c r="E231" s="5" t="str">
        <f>VLOOKUP(B231&amp;D231,'[1]점검현황(금월)'!$D$7:$AG$273,2,0)</f>
        <v>공공정책대학원</v>
      </c>
      <c r="F231" s="6" t="str">
        <f>VLOOKUP(B231&amp;D231,'[1]점검현황(금월)'!$D$7:$AG$273,3,0)</f>
        <v>VGZ550</v>
      </c>
      <c r="G231" s="5" t="str">
        <f>VLOOKUP(B231&amp;D231,'[1]점검현황(금월)'!$D$2:$AG$273,19,0)</f>
        <v>e-ST</v>
      </c>
      <c r="H231" s="7" t="str">
        <f>VLOOKUP(B231&amp;D231,'[1]점검현황(금월)'!$D$2:$AG$273,25,0)</f>
        <v>2023-00-00</v>
      </c>
      <c r="I231" s="7" t="str">
        <f>VLOOKUP(B231&amp;D231,'[1]점검현황(금월)'!$D$7:$AG$273,27,0)</f>
        <v>2023-00-00</v>
      </c>
      <c r="J231" s="17">
        <v>927</v>
      </c>
      <c r="K231" s="9">
        <f>VLOOKUP(B231&amp;D231,'[1]점검현황(금월)'!$D$7:$AK$273,24,0)</f>
        <v>0.67361111111111116</v>
      </c>
      <c r="L231" s="10">
        <f>VLOOKUP(B231&amp;D231,'[1]점검현황(금월)'!$D$7:$AK$273,34,0)</f>
        <v>273</v>
      </c>
      <c r="M231" s="23">
        <v>1026</v>
      </c>
      <c r="N231" s="12">
        <v>0.4375</v>
      </c>
      <c r="O231" s="13"/>
    </row>
    <row r="232" spans="1:15" ht="15" customHeight="1" x14ac:dyDescent="0.3">
      <c r="A232" s="51"/>
      <c r="B232" s="2" t="s">
        <v>108</v>
      </c>
      <c r="C232" s="2">
        <v>52</v>
      </c>
      <c r="D232" s="4">
        <v>1009</v>
      </c>
      <c r="E232" s="5" t="str">
        <f>VLOOKUP(B232&amp;D232,'[1]점검현황(금월)'!$D$7:$AG$273,2,0)</f>
        <v>공공정책대학원</v>
      </c>
      <c r="F232" s="6" t="str">
        <f>VLOOKUP(B232&amp;D232,'[1]점검현황(금월)'!$D$7:$AG$273,3,0)</f>
        <v>VGZ550</v>
      </c>
      <c r="G232" s="5" t="str">
        <f>VLOOKUP(B232&amp;D232,'[1]점검현황(금월)'!$D$2:$AG$273,19,0)</f>
        <v>e-ST</v>
      </c>
      <c r="H232" s="7" t="str">
        <f>VLOOKUP(B232&amp;D232,'[1]점검현황(금월)'!$D$2:$AG$273,25,0)</f>
        <v>2023-00-00</v>
      </c>
      <c r="I232" s="7" t="str">
        <f>VLOOKUP(B232&amp;D232,'[1]점검현황(금월)'!$D$7:$AG$273,27,0)</f>
        <v>2023-00-00</v>
      </c>
      <c r="J232" s="17">
        <v>927</v>
      </c>
      <c r="K232" s="9">
        <f>VLOOKUP(B232&amp;D232,'[1]점검현황(금월)'!$D$7:$AK$273,24,0)</f>
        <v>0.6875</v>
      </c>
      <c r="L232" s="10">
        <f>VLOOKUP(B232&amp;D232,'[1]점검현황(금월)'!$D$7:$AK$273,34,0)</f>
        <v>300</v>
      </c>
      <c r="M232" s="23">
        <v>1026</v>
      </c>
      <c r="N232" s="12">
        <v>0.44444444444444442</v>
      </c>
      <c r="O232" s="15"/>
    </row>
    <row r="233" spans="1:15" ht="15" customHeight="1" x14ac:dyDescent="0.3">
      <c r="A233" s="50" t="s">
        <v>120</v>
      </c>
      <c r="B233" s="2" t="s">
        <v>121</v>
      </c>
      <c r="C233" s="2">
        <v>1</v>
      </c>
      <c r="D233" s="4">
        <v>101</v>
      </c>
      <c r="E233" s="5" t="str">
        <f>VLOOKUP(B233&amp;D233,'[1]점검현황(금월)'!$D$7:$AG$273,2,0)</f>
        <v>약학대 (everlec,ZOOM자동녹화)</v>
      </c>
      <c r="F233" s="6" t="str">
        <f>VLOOKUP(B233&amp;D233,'[1]점검현황(금월)'!$D$7:$AG$273,3,0)</f>
        <v>VGZ550</v>
      </c>
      <c r="G233" s="5" t="str">
        <f>VLOOKUP(B233&amp;D233,'[1]점검현황(금월)'!$D$2:$AG$273,19,0)</f>
        <v>e-ST</v>
      </c>
      <c r="H233" s="7" t="str">
        <f>VLOOKUP(B233&amp;D233,'[1]점검현황(금월)'!$D$2:$AG$273,25,0)</f>
        <v>2023-02-00</v>
      </c>
      <c r="I233" s="7" t="str">
        <f>VLOOKUP(B233&amp;D233,'[1]점검현황(금월)'!$D$7:$AG$273,27,0)</f>
        <v>2023-02-00</v>
      </c>
      <c r="J233" s="17">
        <v>927</v>
      </c>
      <c r="K233" s="9">
        <f>VLOOKUP(B233&amp;D233,'[1]점검현황(금월)'!$D$7:$AK$273,24,0)</f>
        <v>0.54166666666666663</v>
      </c>
      <c r="L233" s="10">
        <f>VLOOKUP(B233&amp;D233,'[1]점검현황(금월)'!$D$7:$AK$273,34,0)</f>
        <v>1342</v>
      </c>
      <c r="M233" s="23">
        <v>1026</v>
      </c>
      <c r="N233" s="12">
        <v>0.54166666666666663</v>
      </c>
      <c r="O233" s="13"/>
    </row>
    <row r="234" spans="1:15" ht="15" customHeight="1" x14ac:dyDescent="0.3">
      <c r="A234" s="61"/>
      <c r="B234" s="2" t="s">
        <v>121</v>
      </c>
      <c r="C234" s="2">
        <v>2</v>
      </c>
      <c r="D234" s="4">
        <v>102</v>
      </c>
      <c r="E234" s="5" t="str">
        <f>VLOOKUP(B234&amp;D234,'[1]점검현황(금월)'!$D$7:$AG$273,2,0)</f>
        <v>약학대 (everlec,ZOOM자동녹화)</v>
      </c>
      <c r="F234" s="6" t="str">
        <f>VLOOKUP(B234&amp;D234,'[1]점검현황(금월)'!$D$7:$AG$273,3,0)</f>
        <v>VGZ550</v>
      </c>
      <c r="G234" s="5" t="str">
        <f>VLOOKUP(B234&amp;D234,'[1]점검현황(금월)'!$D$2:$AG$273,19,0)</f>
        <v>e-ST</v>
      </c>
      <c r="H234" s="7" t="str">
        <f>VLOOKUP(B234&amp;D234,'[1]점검현황(금월)'!$D$2:$AG$273,25,0)</f>
        <v>2023-02-00</v>
      </c>
      <c r="I234" s="7" t="str">
        <f>VLOOKUP(B234&amp;D234,'[1]점검현황(금월)'!$D$7:$AG$273,27,0)</f>
        <v>2023-02-00</v>
      </c>
      <c r="J234" s="17">
        <v>927</v>
      </c>
      <c r="K234" s="9">
        <f>VLOOKUP(B234&amp;D234,'[1]점검현황(금월)'!$D$7:$AK$273,24,0)</f>
        <v>0.54861111111111105</v>
      </c>
      <c r="L234" s="10">
        <f>VLOOKUP(B234&amp;D234,'[1]점검현황(금월)'!$D$7:$AK$273,34,0)</f>
        <v>1108</v>
      </c>
      <c r="M234" s="23">
        <v>1026</v>
      </c>
      <c r="N234" s="12">
        <v>0.54861111111111105</v>
      </c>
      <c r="O234" s="16"/>
    </row>
    <row r="235" spans="1:15" ht="15" customHeight="1" x14ac:dyDescent="0.3">
      <c r="A235" s="61"/>
      <c r="B235" s="2" t="s">
        <v>121</v>
      </c>
      <c r="C235" s="2">
        <v>3</v>
      </c>
      <c r="D235" s="4">
        <v>103</v>
      </c>
      <c r="E235" s="5" t="str">
        <f>VLOOKUP(B235&amp;D235,'[1]점검현황(금월)'!$D$7:$AG$273,2,0)</f>
        <v>약학대 (everlec,ZOOM자동녹화)</v>
      </c>
      <c r="F235" s="6" t="str">
        <f>VLOOKUP(B235&amp;D235,'[1]점검현황(금월)'!$D$7:$AG$273,3,0)</f>
        <v>VGZ550</v>
      </c>
      <c r="G235" s="5" t="str">
        <f>VLOOKUP(B235&amp;D235,'[1]점검현황(금월)'!$D$2:$AG$273,19,0)</f>
        <v>e-ST</v>
      </c>
      <c r="H235" s="7" t="str">
        <f>VLOOKUP(B235&amp;D235,'[1]점검현황(금월)'!$D$2:$AG$273,25,0)</f>
        <v>2023-02-00</v>
      </c>
      <c r="I235" s="7" t="str">
        <f>VLOOKUP(B235&amp;D235,'[1]점검현황(금월)'!$D$7:$AG$273,27,0)</f>
        <v>2023-02-00</v>
      </c>
      <c r="J235" s="17">
        <v>927</v>
      </c>
      <c r="K235" s="9">
        <f>VLOOKUP(B235&amp;D235,'[1]점검현황(금월)'!$D$7:$AK$273,24,0)</f>
        <v>0.55555555555555558</v>
      </c>
      <c r="L235" s="10">
        <f>VLOOKUP(B235&amp;D235,'[1]점검현황(금월)'!$D$7:$AK$273,34,0)</f>
        <v>1233</v>
      </c>
      <c r="M235" s="23">
        <v>1026</v>
      </c>
      <c r="N235" s="12">
        <v>0.55555555555555558</v>
      </c>
      <c r="O235" s="16" t="s">
        <v>122</v>
      </c>
    </row>
    <row r="236" spans="1:15" ht="15" customHeight="1" x14ac:dyDescent="0.3">
      <c r="A236" s="61"/>
      <c r="B236" s="2" t="s">
        <v>121</v>
      </c>
      <c r="C236" s="2">
        <v>4</v>
      </c>
      <c r="D236" s="4">
        <v>105</v>
      </c>
      <c r="E236" s="5" t="str">
        <f>VLOOKUP(B236&amp;D236,'[1]점검현황(금월)'!$D$7:$AG$273,2,0)</f>
        <v>약학대 (ZOOM자동녹화)</v>
      </c>
      <c r="F236" s="6" t="str">
        <f>VLOOKUP(B236&amp;D236,'[1]점검현황(금월)'!$D$7:$AG$273,3,0)</f>
        <v>VW540</v>
      </c>
      <c r="G236" s="5" t="str">
        <f>VLOOKUP(B236&amp;D236,'[1]점검현황(금월)'!$D$2:$AG$273,19,0)</f>
        <v>e-ST</v>
      </c>
      <c r="H236" s="7">
        <f>VLOOKUP(B236&amp;D236,'[1]점검현황(금월)'!$D$2:$AG$273,25,0)</f>
        <v>45408</v>
      </c>
      <c r="I236" s="7" t="str">
        <f>VLOOKUP(B236&amp;D236,'[1]점검현황(금월)'!$D$7:$AG$273,27,0)</f>
        <v>2020-00-00</v>
      </c>
      <c r="J236" s="17">
        <v>927</v>
      </c>
      <c r="K236" s="9">
        <f>VLOOKUP(B236&amp;D236,'[1]점검현황(금월)'!$D$7:$AK$273,24,0)</f>
        <v>0.5625</v>
      </c>
      <c r="L236" s="10">
        <f>VLOOKUP(B236&amp;D236,'[1]점검현황(금월)'!$D$7:$AK$273,34,0)</f>
        <v>181</v>
      </c>
      <c r="M236" s="23">
        <v>1026</v>
      </c>
      <c r="N236" s="12">
        <v>0.5625</v>
      </c>
      <c r="O236" s="16"/>
    </row>
    <row r="237" spans="1:15" ht="15" customHeight="1" x14ac:dyDescent="0.3">
      <c r="A237" s="61"/>
      <c r="B237" s="2" t="s">
        <v>121</v>
      </c>
      <c r="C237" s="2">
        <v>5</v>
      </c>
      <c r="D237" s="4">
        <v>106</v>
      </c>
      <c r="E237" s="5" t="str">
        <f>VLOOKUP(B237&amp;D237,'[1]점검현황(금월)'!$D$7:$AG$273,2,0)</f>
        <v>약학대 (ZOOM자동녹화)</v>
      </c>
      <c r="F237" s="6" t="str">
        <f>VLOOKUP(B237&amp;D237,'[1]점검현황(금월)'!$D$7:$AG$273,3,0)</f>
        <v>VW540</v>
      </c>
      <c r="G237" s="5" t="str">
        <f>VLOOKUP(B237&amp;D237,'[1]점검현황(금월)'!$D$2:$AG$273,19,0)</f>
        <v>e-ST</v>
      </c>
      <c r="H237" s="7" t="str">
        <f>VLOOKUP(B237&amp;D237,'[1]점검현황(금월)'!$D$2:$AG$273,25,0)</f>
        <v>2020-00-00</v>
      </c>
      <c r="I237" s="7" t="str">
        <f>VLOOKUP(B237&amp;D237,'[1]점검현황(금월)'!$D$7:$AG$273,27,0)</f>
        <v>2020-00-00</v>
      </c>
      <c r="J237" s="17">
        <v>927</v>
      </c>
      <c r="K237" s="9">
        <f>VLOOKUP(B237&amp;D237,'[1]점검현황(금월)'!$D$7:$AK$273,24,0)</f>
        <v>0.56944444444444442</v>
      </c>
      <c r="L237" s="10">
        <f>VLOOKUP(B237&amp;D237,'[1]점검현황(금월)'!$D$7:$AK$273,34,0)</f>
        <v>1216</v>
      </c>
      <c r="M237" s="23">
        <v>1026</v>
      </c>
      <c r="N237" s="12">
        <v>0.56944444444444442</v>
      </c>
      <c r="O237" s="13"/>
    </row>
    <row r="238" spans="1:15" ht="15" customHeight="1" x14ac:dyDescent="0.3">
      <c r="A238" s="61"/>
      <c r="B238" s="2" t="s">
        <v>123</v>
      </c>
      <c r="C238" s="2">
        <v>6</v>
      </c>
      <c r="D238" s="4">
        <v>108</v>
      </c>
      <c r="E238" s="5" t="str">
        <f>VLOOKUP(B238&amp;D238,'[1]점검현황(금월)'!$D$7:$AG$273,2,0)</f>
        <v>약학대</v>
      </c>
      <c r="F238" s="6" t="str">
        <f>VLOOKUP(B238&amp;D238,'[1]점검현황(금월)'!$D$7:$AG$273,3,0)</f>
        <v>VGZ550</v>
      </c>
      <c r="G238" s="5" t="str">
        <f>VLOOKUP(B238&amp;D238,'[1]점검현황(금월)'!$D$2:$AG$273,19,0)</f>
        <v>e-ST</v>
      </c>
      <c r="H238" s="7" t="str">
        <f>VLOOKUP(B238&amp;D238,'[1]점검현황(금월)'!$D$2:$AG$273,25,0)</f>
        <v>2023-11-00</v>
      </c>
      <c r="I238" s="7" t="str">
        <f>VLOOKUP(B238&amp;D238,'[1]점검현황(금월)'!$D$7:$AG$273,27,0)</f>
        <v>2023-11-00</v>
      </c>
      <c r="J238" s="17">
        <v>927</v>
      </c>
      <c r="K238" s="9">
        <f>VLOOKUP(B238&amp;D238,'[1]점검현황(금월)'!$D$7:$AK$273,24,0)</f>
        <v>0.57638888888888895</v>
      </c>
      <c r="L238" s="10">
        <f>VLOOKUP(B238&amp;D238,'[1]점검현황(금월)'!$D$7:$AK$273,34,0)</f>
        <v>25</v>
      </c>
      <c r="M238" s="23">
        <v>1026</v>
      </c>
      <c r="N238" s="12">
        <v>0.57638888888888895</v>
      </c>
      <c r="O238" s="15"/>
    </row>
    <row r="239" spans="1:15" ht="15" customHeight="1" x14ac:dyDescent="0.3">
      <c r="A239" s="61"/>
      <c r="B239" s="2" t="s">
        <v>121</v>
      </c>
      <c r="C239" s="2">
        <v>7</v>
      </c>
      <c r="D239" s="4" t="s">
        <v>21</v>
      </c>
      <c r="E239" s="5" t="str">
        <f>VLOOKUP(B239&amp;D239,'[1]점검현황(금월)'!$D$7:$AG$273,2,0)</f>
        <v>약학대</v>
      </c>
      <c r="F239" s="6" t="str">
        <f>VLOOKUP(B239&amp;D239,'[1]점검현황(금월)'!$D$7:$AG$273,3,0)</f>
        <v>VX421</v>
      </c>
      <c r="G239" s="5" t="str">
        <f>VLOOKUP(B239&amp;D239,'[1]점검현황(금월)'!$D$2:$AG$273,19,0)</f>
        <v>e-ST</v>
      </c>
      <c r="H239" s="7">
        <f>VLOOKUP(B239&amp;D239,'[1]점검현황(금월)'!$D$2:$AG$273,25,0)</f>
        <v>42798</v>
      </c>
      <c r="I239" s="7">
        <f>VLOOKUP(B239&amp;D239,'[1]점검현황(금월)'!$D$7:$AG$273,27,0)</f>
        <v>42798</v>
      </c>
      <c r="J239" s="17">
        <v>928</v>
      </c>
      <c r="K239" s="9">
        <f>VLOOKUP(B239&amp;D239,'[1]점검현황(금월)'!$D$7:$AK$273,24,0)</f>
        <v>0.58333333333333337</v>
      </c>
      <c r="L239" s="10">
        <f>VLOOKUP(B239&amp;D239,'[1]점검현황(금월)'!$D$7:$AK$273,34,0)</f>
        <v>1377</v>
      </c>
      <c r="M239" s="23">
        <v>1026</v>
      </c>
      <c r="N239" s="12">
        <v>0.58333333333333337</v>
      </c>
      <c r="O239" s="13"/>
    </row>
    <row r="240" spans="1:15" ht="15" customHeight="1" x14ac:dyDescent="0.3">
      <c r="A240" s="61"/>
      <c r="B240" s="2" t="s">
        <v>121</v>
      </c>
      <c r="C240" s="2">
        <v>8</v>
      </c>
      <c r="D240" s="4">
        <v>215</v>
      </c>
      <c r="E240" s="5" t="str">
        <f>VLOOKUP(B240&amp;D240,'[1]점검현황(금월)'!$D$7:$AG$273,2,0)</f>
        <v>약학대 (ZOOM자동녹화)</v>
      </c>
      <c r="F240" s="6" t="str">
        <f>VLOOKUP(B240&amp;D240,'[1]점검현황(금월)'!$D$7:$AG$273,3,0)</f>
        <v>VW540</v>
      </c>
      <c r="G240" s="5" t="str">
        <f>VLOOKUP(B240&amp;D240,'[1]점검현황(금월)'!$D$2:$AG$273,19,0)</f>
        <v>e-ST</v>
      </c>
      <c r="H240" s="7" t="str">
        <f>VLOOKUP(B240&amp;D240,'[1]점검현황(금월)'!$D$2:$AG$273,25,0)</f>
        <v>2020-00-00</v>
      </c>
      <c r="I240" s="7" t="str">
        <f>VLOOKUP(B240&amp;D240,'[1]점검현황(금월)'!$D$7:$AG$273,27,0)</f>
        <v>2020-00-00</v>
      </c>
      <c r="J240" s="17">
        <v>928</v>
      </c>
      <c r="K240" s="9">
        <f>VLOOKUP(B240&amp;D240,'[1]점검현황(금월)'!$D$7:$AK$273,24,0)</f>
        <v>0.59027777777777779</v>
      </c>
      <c r="L240" s="10">
        <f>VLOOKUP(B240&amp;D240,'[1]점검현황(금월)'!$D$7:$AK$273,34,0)</f>
        <v>1504</v>
      </c>
      <c r="M240" s="23">
        <v>1026</v>
      </c>
      <c r="N240" s="12">
        <v>0.59027777777777779</v>
      </c>
      <c r="O240" s="20"/>
    </row>
    <row r="241" spans="1:15" ht="15" customHeight="1" x14ac:dyDescent="0.3">
      <c r="A241" s="51"/>
      <c r="B241" s="2" t="s">
        <v>121</v>
      </c>
      <c r="C241" s="2">
        <v>9</v>
      </c>
      <c r="D241" s="4">
        <v>317</v>
      </c>
      <c r="E241" s="5" t="str">
        <f>VLOOKUP(B241&amp;D241,'[1]점검현황(금월)'!$D$7:$AG$273,2,0)</f>
        <v>약학대</v>
      </c>
      <c r="F241" s="6" t="str">
        <f>VLOOKUP(B241&amp;D241,'[1]점검현황(금월)'!$D$7:$AG$273,3,0)</f>
        <v>VGZ550</v>
      </c>
      <c r="G241" s="5" t="str">
        <f>VLOOKUP(B241&amp;D241,'[1]점검현황(금월)'!$D$2:$AG$273,19,0)</f>
        <v>e-ST</v>
      </c>
      <c r="H241" s="7" t="str">
        <f>VLOOKUP(B241&amp;D241,'[1]점검현황(금월)'!$D$2:$AG$273,25,0)</f>
        <v>2023-08-00</v>
      </c>
      <c r="I241" s="7" t="str">
        <f>VLOOKUP(B241&amp;D241,'[1]점검현황(금월)'!$D$7:$AG$273,27,0)</f>
        <v>2023-08-00</v>
      </c>
      <c r="J241" s="17">
        <v>928</v>
      </c>
      <c r="K241" s="9">
        <f>VLOOKUP(B241&amp;D241,'[1]점검현황(금월)'!$D$7:$AK$273,24,0)</f>
        <v>0.59722222222222221</v>
      </c>
      <c r="L241" s="10">
        <f>VLOOKUP(B241&amp;D241,'[1]점검현황(금월)'!$D$7:$AK$273,34,0)</f>
        <v>298</v>
      </c>
      <c r="M241" s="23">
        <v>1026</v>
      </c>
      <c r="N241" s="12">
        <v>0.63194444444444398</v>
      </c>
      <c r="O241" s="15"/>
    </row>
    <row r="242" spans="1:15" ht="15" customHeight="1" x14ac:dyDescent="0.3">
      <c r="A242" s="50" t="s">
        <v>124</v>
      </c>
      <c r="B242" s="2" t="s">
        <v>124</v>
      </c>
      <c r="C242" s="2">
        <v>1</v>
      </c>
      <c r="D242" s="4">
        <v>108</v>
      </c>
      <c r="E242" s="5" t="str">
        <f>VLOOKUP(B242&amp;D242,'[1]점검현황(금월)'!$D$7:$AG$273,2,0)</f>
        <v>소강당(ZOOM자동녹화)</v>
      </c>
      <c r="F242" s="6" t="str">
        <f>VLOOKUP(B242&amp;D242,'[1]점검현황(금월)'!$D$7:$AG$273,3,0)</f>
        <v>VW540</v>
      </c>
      <c r="G242" s="5" t="str">
        <f>VLOOKUP(B242&amp;D242,'[1]점검현황(금월)'!$D$2:$AG$273,19,0)</f>
        <v>e-ST</v>
      </c>
      <c r="H242" s="7" t="str">
        <f>VLOOKUP(B242&amp;D242,'[1]점검현황(금월)'!$D$2:$AG$273,25,0)</f>
        <v>2020-00-00</v>
      </c>
      <c r="I242" s="7">
        <f>VLOOKUP(B242&amp;D242,'[1]점검현황(금월)'!$D$7:$AG$273,27,0)</f>
        <v>44450</v>
      </c>
      <c r="J242" s="17">
        <v>928</v>
      </c>
      <c r="K242" s="9">
        <f>VLOOKUP(B242&amp;D242,'[1]점검현황(금월)'!$D$7:$AK$273,24,0)</f>
        <v>0.39583333333333298</v>
      </c>
      <c r="L242" s="10">
        <f>VLOOKUP(B242&amp;D242,'[1]점검현황(금월)'!$D$7:$AK$273,34,0)</f>
        <v>552</v>
      </c>
      <c r="M242" s="23">
        <v>1026</v>
      </c>
      <c r="N242" s="12">
        <v>0.59722222222222221</v>
      </c>
      <c r="O242" s="13"/>
    </row>
    <row r="243" spans="1:15" ht="15" customHeight="1" x14ac:dyDescent="0.3">
      <c r="A243" s="51"/>
      <c r="B243" s="2" t="s">
        <v>124</v>
      </c>
      <c r="C243" s="2">
        <v>2</v>
      </c>
      <c r="D243" s="4">
        <v>201</v>
      </c>
      <c r="E243" s="5" t="str">
        <f>VLOOKUP(B243&amp;D243,'[1]점검현황(금월)'!$D$7:$AG$273,2,0)</f>
        <v>세미나실(ZOOM자동녹화)</v>
      </c>
      <c r="F243" s="6" t="str">
        <f>VLOOKUP(B243&amp;D243,'[1]점검현황(금월)'!$D$7:$AG$273,3,0)</f>
        <v>VX421</v>
      </c>
      <c r="G243" s="5" t="str">
        <f>VLOOKUP(B243&amp;D243,'[1]점검현황(금월)'!$D$2:$AG$273,19,0)</f>
        <v>e-ST</v>
      </c>
      <c r="H243" s="7" t="str">
        <f>VLOOKUP(B243&amp;D243,'[1]점검현황(금월)'!$D$2:$AG$273,25,0)</f>
        <v>2017-00-00</v>
      </c>
      <c r="I243" s="7" t="str">
        <f>VLOOKUP(B243&amp;D243,'[1]점검현황(금월)'!$D$7:$AG$273,27,0)</f>
        <v>2017-00-00</v>
      </c>
      <c r="J243" s="17">
        <v>928</v>
      </c>
      <c r="K243" s="9">
        <f>VLOOKUP(B243&amp;D243,'[1]점검현황(금월)'!$D$7:$AK$273,24,0)</f>
        <v>0.4236111111111111</v>
      </c>
      <c r="L243" s="10">
        <f>VLOOKUP(B243&amp;D243,'[1]점검현황(금월)'!$D$7:$AK$273,34,0)</f>
        <v>626</v>
      </c>
      <c r="M243" s="23">
        <v>1026</v>
      </c>
      <c r="N243" s="12">
        <v>0.60416666666666663</v>
      </c>
      <c r="O243" s="20"/>
    </row>
    <row r="244" spans="1:15" ht="15" customHeight="1" x14ac:dyDescent="0.3">
      <c r="A244" s="63" t="s">
        <v>125</v>
      </c>
      <c r="B244" s="5" t="s">
        <v>126</v>
      </c>
      <c r="C244" s="2">
        <v>1</v>
      </c>
      <c r="D244" s="4">
        <v>101</v>
      </c>
      <c r="E244" s="5" t="str">
        <f>VLOOKUP(B244&amp;D244,'[1]점검현황(금월)'!$D$7:$AG$273,2,0)</f>
        <v>산업공학과</v>
      </c>
      <c r="F244" s="6" t="str">
        <f>VLOOKUP(B244&amp;D244,'[1]점검현황(금월)'!$D$7:$AG$273,3,0)</f>
        <v>VGZ650</v>
      </c>
      <c r="G244" s="5" t="str">
        <f>VLOOKUP(B244&amp;D244,'[1]점검현황(금월)'!$D$2:$AG$273,19,0)</f>
        <v>e-ST</v>
      </c>
      <c r="H244" s="7">
        <f>VLOOKUP(B244&amp;D244,'[1]점검현황(금월)'!$D$2:$AG$273,25,0)</f>
        <v>44985</v>
      </c>
      <c r="I244" s="7">
        <f>VLOOKUP(B244&amp;D244,'[1]점검현황(금월)'!$D$7:$AG$273,27,0)</f>
        <v>44985</v>
      </c>
      <c r="J244" s="17">
        <v>928</v>
      </c>
      <c r="K244" s="9">
        <f>VLOOKUP(B244&amp;D244,'[1]점검현황(금월)'!$D$7:$AK$273,24,0)</f>
        <v>0.46527777777777773</v>
      </c>
      <c r="L244" s="10">
        <f>VLOOKUP(B244&amp;D244,'[1]점검현황(금월)'!$D$7:$AK$273,34,0)</f>
        <v>366</v>
      </c>
      <c r="M244" s="23">
        <v>1028</v>
      </c>
      <c r="N244" s="12">
        <v>0.38194444444444442</v>
      </c>
      <c r="O244" s="13" t="s">
        <v>127</v>
      </c>
    </row>
    <row r="245" spans="1:15" ht="15" customHeight="1" x14ac:dyDescent="0.3">
      <c r="A245" s="64"/>
      <c r="B245" s="5" t="s">
        <v>126</v>
      </c>
      <c r="C245" s="2">
        <v>2</v>
      </c>
      <c r="D245" s="5">
        <v>106</v>
      </c>
      <c r="E245" s="5" t="str">
        <f>VLOOKUP(B245&amp;D245,'[1]점검현황(금월)'!$D$7:$AG$273,2,0)</f>
        <v>환경공학 (everlec,ZOOM자동녹화)</v>
      </c>
      <c r="F245" s="6" t="str">
        <f>VLOOKUP(B245&amp;D245,'[1]점검현황(금월)'!$D$7:$AG$273,3,0)</f>
        <v>XU300K</v>
      </c>
      <c r="G245" s="5" t="str">
        <f>VLOOKUP(B245&amp;D245,'[1]점검현황(금월)'!$D$2:$AG$273,19,0)</f>
        <v>e-ST</v>
      </c>
      <c r="H245" s="7">
        <f>VLOOKUP(B245&amp;D245,'[1]점검현황(금월)'!$D$2:$AG$273,25,0)</f>
        <v>40424</v>
      </c>
      <c r="I245" s="7">
        <f>VLOOKUP(B245&amp;D245,'[1]점검현황(금월)'!$D$7:$AG$273,27,0)</f>
        <v>40424</v>
      </c>
      <c r="J245" s="17">
        <v>928</v>
      </c>
      <c r="K245" s="9">
        <f>VLOOKUP(B245&amp;D245,'[1]점검현황(금월)'!$D$7:$AK$273,24,0)</f>
        <v>0.47222222222222199</v>
      </c>
      <c r="L245" s="10">
        <f>VLOOKUP(B245&amp;D245,'[1]점검현황(금월)'!$D$7:$AK$273,34,0)</f>
        <v>1186</v>
      </c>
      <c r="M245" s="23">
        <v>1028</v>
      </c>
      <c r="N245" s="12">
        <v>0.38888888888888901</v>
      </c>
      <c r="O245" s="13"/>
    </row>
    <row r="246" spans="1:15" ht="15" customHeight="1" x14ac:dyDescent="0.3">
      <c r="A246" s="65" t="s">
        <v>128</v>
      </c>
      <c r="B246" s="5" t="s">
        <v>129</v>
      </c>
      <c r="C246" s="2">
        <v>1</v>
      </c>
      <c r="D246" s="5">
        <v>101</v>
      </c>
      <c r="E246" s="5" t="str">
        <f>VLOOKUP(B246&amp;D246,'[1]점검현황(금월)'!$D$7:$AG$273,2,0)</f>
        <v>PC실</v>
      </c>
      <c r="F246" s="6" t="str">
        <f>VLOOKUP(B246&amp;D246,'[1]점검현황(금월)'!$D$7:$AG$273,3,0)</f>
        <v>VX61</v>
      </c>
      <c r="G246" s="5" t="str">
        <f>VLOOKUP(B246&amp;D246,'[1]점검현황(금월)'!$D$2:$AG$273,19,0)</f>
        <v>자체</v>
      </c>
      <c r="H246" s="7" t="str">
        <f>VLOOKUP(B246&amp;D246,'[1]점검현황(금월)'!$D$2:$AG$273,25,0)</f>
        <v>2020-00-00</v>
      </c>
      <c r="I246" s="7" t="str">
        <f>VLOOKUP(B246&amp;D246,'[1]점검현황(금월)'!$D$7:$AG$273,27,0)</f>
        <v>2020-00-00</v>
      </c>
      <c r="J246" s="17">
        <v>928</v>
      </c>
      <c r="K246" s="9">
        <f>VLOOKUP(B246&amp;D246,'[1]점검현황(금월)'!$D$7:$AK$273,24,0)</f>
        <v>0.49305555555555403</v>
      </c>
      <c r="L246" s="10">
        <f>VLOOKUP(B246&amp;D246,'[1]점검현황(금월)'!$D$7:$AK$273,34,0)</f>
        <v>398</v>
      </c>
      <c r="M246" s="23">
        <v>1028</v>
      </c>
      <c r="N246" s="12">
        <v>0.40972222222222199</v>
      </c>
      <c r="O246" s="16"/>
    </row>
    <row r="247" spans="1:15" ht="15" customHeight="1" x14ac:dyDescent="0.3">
      <c r="A247" s="65"/>
      <c r="B247" s="5" t="s">
        <v>128</v>
      </c>
      <c r="C247" s="2">
        <v>2</v>
      </c>
      <c r="D247" s="5">
        <v>102</v>
      </c>
      <c r="E247" s="5" t="str">
        <f>VLOOKUP(B247&amp;D247,'[1]점검현황(금월)'!$D$7:$AG$273,2,0)</f>
        <v>실험실</v>
      </c>
      <c r="F247" s="6" t="str">
        <f>VLOOKUP(B247&amp;D247,'[1]점검현황(금월)'!$D$7:$AG$273,3,0)</f>
        <v>VX61</v>
      </c>
      <c r="G247" s="5" t="str">
        <f>VLOOKUP(B247&amp;D247,'[1]점검현황(금월)'!$D$2:$AG$273,19,0)</f>
        <v>e-ST</v>
      </c>
      <c r="H247" s="7">
        <f>VLOOKUP(B247&amp;D247,'[1]점검현황(금월)'!$D$2:$AG$273,25,0)</f>
        <v>45027</v>
      </c>
      <c r="I247" s="7" t="str">
        <f>VLOOKUP(B247&amp;D247,'[1]점검현황(금월)'!$D$7:$AG$273,27,0)</f>
        <v>2020-00-00</v>
      </c>
      <c r="J247" s="17">
        <v>928</v>
      </c>
      <c r="K247" s="9">
        <f>VLOOKUP(B247&amp;D247,'[1]점검현황(금월)'!$D$7:$AK$273,24,0)</f>
        <v>0.499999999999998</v>
      </c>
      <c r="L247" s="10">
        <f>VLOOKUP(B247&amp;D247,'[1]점검현황(금월)'!$D$7:$AK$273,34,0)</f>
        <v>370</v>
      </c>
      <c r="M247" s="23">
        <v>1028</v>
      </c>
      <c r="N247" s="12">
        <v>0.41666666666666702</v>
      </c>
      <c r="O247" s="13"/>
    </row>
    <row r="248" spans="1:15" ht="15" customHeight="1" x14ac:dyDescent="0.3">
      <c r="A248" s="65"/>
      <c r="B248" s="5" t="s">
        <v>128</v>
      </c>
      <c r="C248" s="2">
        <v>3</v>
      </c>
      <c r="D248" s="5">
        <v>105</v>
      </c>
      <c r="E248" s="5" t="str">
        <f>VLOOKUP(B248&amp;D248,'[1]점검현황(금월)'!$D$7:$AG$273,2,0)</f>
        <v>실험실</v>
      </c>
      <c r="F248" s="6" t="str">
        <f>VLOOKUP(B248&amp;D248,'[1]점검현황(금월)'!$D$7:$AG$273,3,0)</f>
        <v>VX421</v>
      </c>
      <c r="G248" s="5" t="str">
        <f>VLOOKUP(B248&amp;D248,'[1]점검현황(금월)'!$D$2:$AG$273,19,0)</f>
        <v>철재</v>
      </c>
      <c r="H248" s="7">
        <f>VLOOKUP(B248&amp;D248,'[1]점검현황(금월)'!$D$2:$AG$273,25,0)</f>
        <v>42823</v>
      </c>
      <c r="I248" s="7">
        <f>VLOOKUP(B248&amp;D248,'[1]점검현황(금월)'!$D$7:$AG$273,27,0)</f>
        <v>42823</v>
      </c>
      <c r="J248" s="17">
        <v>928</v>
      </c>
      <c r="K248" s="9">
        <f>VLOOKUP(B248&amp;D248,'[1]점검현황(금월)'!$D$7:$AK$273,24,0)</f>
        <v>0.50694444444444198</v>
      </c>
      <c r="L248" s="10">
        <f>VLOOKUP(B248&amp;D248,'[1]점검현황(금월)'!$D$7:$AK$273,34,0)</f>
        <v>4368</v>
      </c>
      <c r="M248" s="23">
        <v>1028</v>
      </c>
      <c r="N248" s="12">
        <v>0.42361111111111099</v>
      </c>
      <c r="O248" s="15"/>
    </row>
    <row r="249" spans="1:15" ht="15" customHeight="1" x14ac:dyDescent="0.3">
      <c r="A249" s="63" t="s">
        <v>130</v>
      </c>
      <c r="B249" s="5" t="s">
        <v>131</v>
      </c>
      <c r="C249" s="2">
        <v>1</v>
      </c>
      <c r="D249" s="5">
        <v>108</v>
      </c>
      <c r="E249" s="5" t="str">
        <f>VLOOKUP(B249&amp;D249,'[1]점검현황(금월)'!$D$7:$AG$273,2,0)</f>
        <v>국제교육센터</v>
      </c>
      <c r="F249" s="6" t="str">
        <f>VLOOKUP(B249&amp;D249,'[1]점검현황(금월)'!$D$7:$AG$273,3,0)</f>
        <v>VMW501</v>
      </c>
      <c r="G249" s="5" t="str">
        <f>VLOOKUP(B249&amp;D249,'[1]점검현황(금월)'!$D$2:$AG$273,19,0)</f>
        <v>e-ST</v>
      </c>
      <c r="H249" s="7" t="str">
        <f>VLOOKUP(B249&amp;D249,'[1]점검현황(금월)'!$D$2:$AG$273,25,0)</f>
        <v>2021-00-00</v>
      </c>
      <c r="I249" s="7" t="str">
        <f>VLOOKUP(B249&amp;D249,'[1]점검현황(금월)'!$D$7:$AG$273,27,0)</f>
        <v>2021-00-00</v>
      </c>
      <c r="J249" s="17">
        <v>928</v>
      </c>
      <c r="K249" s="9">
        <f>VLOOKUP(B249&amp;D249,'[1]점검현황(금월)'!$D$7:$AK$273,24,0)</f>
        <v>0.79166666666666663</v>
      </c>
      <c r="L249" s="10">
        <f>VLOOKUP(B249&amp;D249,'[1]점검현황(금월)'!$D$7:$AK$273,34,0)</f>
        <v>2609</v>
      </c>
      <c r="M249" s="23">
        <v>1028</v>
      </c>
      <c r="N249" s="12">
        <v>0.43055555555555558</v>
      </c>
      <c r="O249" s="27"/>
    </row>
    <row r="250" spans="1:15" ht="15" customHeight="1" x14ac:dyDescent="0.3">
      <c r="A250" s="66"/>
      <c r="B250" s="5" t="s">
        <v>131</v>
      </c>
      <c r="C250" s="2">
        <v>2</v>
      </c>
      <c r="D250" s="5">
        <v>109</v>
      </c>
      <c r="E250" s="5" t="str">
        <f>VLOOKUP(B250&amp;D250,'[1]점검현황(금월)'!$D$7:$AG$273,2,0)</f>
        <v>국제교육센터</v>
      </c>
      <c r="F250" s="6" t="str">
        <f>VLOOKUP(B250&amp;D250,'[1]점검현황(금월)'!$D$7:$AG$273,3,0)</f>
        <v>VX431</v>
      </c>
      <c r="G250" s="5" t="str">
        <f>VLOOKUP(B250&amp;D250,'[1]점검현황(금월)'!$D$2:$AG$273,19,0)</f>
        <v>e-ST</v>
      </c>
      <c r="H250" s="7" t="str">
        <f>VLOOKUP(B250&amp;D250,'[1]점검현황(금월)'!$D$2:$AG$273,25,0)</f>
        <v>2019-00-00</v>
      </c>
      <c r="I250" s="7" t="str">
        <f>VLOOKUP(B250&amp;D250,'[1]점검현황(금월)'!$D$7:$AG$273,27,0)</f>
        <v>2019-00-00</v>
      </c>
      <c r="J250" s="17">
        <v>928</v>
      </c>
      <c r="K250" s="9">
        <f>VLOOKUP(B250&amp;D250,'[1]점검현황(금월)'!$D$7:$AK$273,24,0)</f>
        <v>0.79861111111111116</v>
      </c>
      <c r="L250" s="10">
        <f>VLOOKUP(B250&amp;D250,'[1]점검현황(금월)'!$D$7:$AK$273,34,0)</f>
        <v>3850</v>
      </c>
      <c r="M250" s="23">
        <v>1028</v>
      </c>
      <c r="N250" s="12">
        <v>0.4375</v>
      </c>
      <c r="O250" s="27" t="s">
        <v>132</v>
      </c>
    </row>
    <row r="251" spans="1:15" ht="15" customHeight="1" x14ac:dyDescent="0.3">
      <c r="A251" s="66"/>
      <c r="B251" s="5" t="s">
        <v>131</v>
      </c>
      <c r="C251" s="2">
        <v>3</v>
      </c>
      <c r="D251" s="5">
        <v>110</v>
      </c>
      <c r="E251" s="5" t="str">
        <f>VLOOKUP(B251&amp;D251,'[1]점검현황(금월)'!$D$7:$AG$273,2,0)</f>
        <v>국제교육센터</v>
      </c>
      <c r="F251" s="6" t="str">
        <f>VLOOKUP(B251&amp;D251,'[1]점검현황(금월)'!$D$7:$AG$273,3,0)</f>
        <v>VX431</v>
      </c>
      <c r="G251" s="5" t="str">
        <f>VLOOKUP(B251&amp;D251,'[1]점검현황(금월)'!$D$2:$AG$273,19,0)</f>
        <v>자체</v>
      </c>
      <c r="H251" s="7" t="str">
        <f>VLOOKUP(B251&amp;D251,'[1]점검현황(금월)'!$D$2:$AG$273,25,0)</f>
        <v>2019-00-00</v>
      </c>
      <c r="I251" s="7" t="str">
        <f>VLOOKUP(B251&amp;D251,'[1]점검현황(금월)'!$D$7:$AG$273,27,0)</f>
        <v>2019-00-00</v>
      </c>
      <c r="J251" s="17">
        <v>928</v>
      </c>
      <c r="K251" s="9">
        <f>VLOOKUP(B251&amp;D251,'[1]점검현황(금월)'!$D$7:$AK$273,24,0)</f>
        <v>0.80555555555555602</v>
      </c>
      <c r="L251" s="10">
        <f>VLOOKUP(B251&amp;D251,'[1]점검현황(금월)'!$D$7:$AK$273,34,0)</f>
        <v>826</v>
      </c>
      <c r="M251" s="23">
        <v>1028</v>
      </c>
      <c r="N251" s="12">
        <v>0.44444444444444442</v>
      </c>
      <c r="O251" s="27"/>
    </row>
    <row r="252" spans="1:15" ht="15" customHeight="1" x14ac:dyDescent="0.3">
      <c r="A252" s="66"/>
      <c r="B252" s="5" t="s">
        <v>131</v>
      </c>
      <c r="C252" s="2">
        <v>4</v>
      </c>
      <c r="D252" s="5">
        <v>111</v>
      </c>
      <c r="E252" s="5" t="str">
        <f>VLOOKUP(B252&amp;D252,'[1]점검현황(금월)'!$D$7:$AG$273,2,0)</f>
        <v>국제교육센터</v>
      </c>
      <c r="F252" s="6" t="str">
        <f>VLOOKUP(B252&amp;D252,'[1]점검현황(금월)'!$D$7:$AG$273,3,0)</f>
        <v>VX431</v>
      </c>
      <c r="G252" s="5" t="str">
        <f>VLOOKUP(B252&amp;D252,'[1]점검현황(금월)'!$D$2:$AG$273,19,0)</f>
        <v>자체</v>
      </c>
      <c r="H252" s="7" t="str">
        <f>VLOOKUP(B252&amp;D252,'[1]점검현황(금월)'!$D$2:$AG$273,25,0)</f>
        <v>2019-00-00</v>
      </c>
      <c r="I252" s="7" t="str">
        <f>VLOOKUP(B252&amp;D252,'[1]점검현황(금월)'!$D$7:$AG$273,27,0)</f>
        <v>2019-00-00</v>
      </c>
      <c r="J252" s="17">
        <v>928</v>
      </c>
      <c r="K252" s="9">
        <f>VLOOKUP(B252&amp;D252,'[1]점검현황(금월)'!$D$7:$AK$273,24,0)</f>
        <v>0.35416666666666669</v>
      </c>
      <c r="L252" s="10">
        <f>VLOOKUP(B252&amp;D252,'[1]점검현황(금월)'!$D$7:$AK$273,34,0)</f>
        <v>2467</v>
      </c>
      <c r="M252" s="23">
        <v>1028</v>
      </c>
      <c r="N252" s="12">
        <v>0.79166666666666663</v>
      </c>
      <c r="O252" s="27"/>
    </row>
    <row r="253" spans="1:15" ht="15" customHeight="1" x14ac:dyDescent="0.3">
      <c r="A253" s="66"/>
      <c r="B253" s="5" t="s">
        <v>131</v>
      </c>
      <c r="C253" s="2">
        <v>5</v>
      </c>
      <c r="D253" s="5">
        <v>112</v>
      </c>
      <c r="E253" s="5" t="str">
        <f>VLOOKUP(B253&amp;D253,'[1]점검현황(금월)'!$D$7:$AG$273,2,0)</f>
        <v>국제교육센터</v>
      </c>
      <c r="F253" s="6" t="str">
        <f>VLOOKUP(B253&amp;D253,'[1]점검현황(금월)'!$D$7:$AG$273,3,0)</f>
        <v>VX431</v>
      </c>
      <c r="G253" s="5" t="str">
        <f>VLOOKUP(B253&amp;D253,'[1]점검현황(금월)'!$D$2:$AG$273,19,0)</f>
        <v>자체</v>
      </c>
      <c r="H253" s="7" t="str">
        <f>VLOOKUP(B253&amp;D253,'[1]점검현황(금월)'!$D$2:$AG$273,25,0)</f>
        <v>2019-00-00</v>
      </c>
      <c r="I253" s="7" t="str">
        <f>VLOOKUP(B253&amp;D253,'[1]점검현황(금월)'!$D$7:$AG$273,27,0)</f>
        <v>2019-00-00</v>
      </c>
      <c r="J253" s="17">
        <v>928</v>
      </c>
      <c r="K253" s="9">
        <f>VLOOKUP(B253&amp;D253,'[1]점검현황(금월)'!$D$7:$AK$273,24,0)</f>
        <v>0.3611111111111111</v>
      </c>
      <c r="L253" s="10">
        <f>VLOOKUP(B253&amp;D253,'[1]점검현황(금월)'!$D$7:$AK$273,34,0)</f>
        <v>299</v>
      </c>
      <c r="M253" s="23">
        <v>1028</v>
      </c>
      <c r="N253" s="12">
        <v>0.79861111111111116</v>
      </c>
      <c r="O253" s="27"/>
    </row>
    <row r="254" spans="1:15" ht="15" customHeight="1" x14ac:dyDescent="0.3">
      <c r="A254" s="66"/>
      <c r="B254" s="5" t="s">
        <v>131</v>
      </c>
      <c r="C254" s="2">
        <v>6</v>
      </c>
      <c r="D254" s="5">
        <v>209</v>
      </c>
      <c r="E254" s="5" t="str">
        <f>VLOOKUP(B254&amp;D254,'[1]점검현황(금월)'!$D$7:$AG$273,2,0)</f>
        <v>국제교육센터</v>
      </c>
      <c r="F254" s="6" t="str">
        <f>VLOOKUP(B254&amp;D254,'[1]점검현황(금월)'!$D$7:$AG$273,3,0)</f>
        <v>VX431</v>
      </c>
      <c r="G254" s="5" t="str">
        <f>VLOOKUP(B254&amp;D254,'[1]점검현황(금월)'!$D$2:$AG$273,19,0)</f>
        <v>e-ST</v>
      </c>
      <c r="H254" s="7" t="str">
        <f>VLOOKUP(B254&amp;D254,'[1]점검현황(금월)'!$D$2:$AG$273,25,0)</f>
        <v>2019-00-00</v>
      </c>
      <c r="I254" s="7" t="str">
        <f>VLOOKUP(B254&amp;D254,'[1]점검현황(금월)'!$D$7:$AG$273,27,0)</f>
        <v>2019-00-00</v>
      </c>
      <c r="J254" s="17">
        <v>928</v>
      </c>
      <c r="K254" s="9">
        <f>VLOOKUP(B254&amp;D254,'[1]점검현황(금월)'!$D$7:$AK$273,24,0)</f>
        <v>0.38194444444444442</v>
      </c>
      <c r="L254" s="10">
        <f>VLOOKUP(B254&amp;D254,'[1]점검현황(금월)'!$D$7:$AK$273,34,0)</f>
        <v>3415</v>
      </c>
      <c r="M254" s="23">
        <v>1029</v>
      </c>
      <c r="N254" s="12">
        <v>0.80555555555555547</v>
      </c>
      <c r="O254" s="27"/>
    </row>
    <row r="255" spans="1:15" ht="15" customHeight="1" x14ac:dyDescent="0.3">
      <c r="A255" s="66"/>
      <c r="B255" s="5" t="s">
        <v>133</v>
      </c>
      <c r="C255" s="2">
        <v>7</v>
      </c>
      <c r="D255" s="5">
        <v>210</v>
      </c>
      <c r="E255" s="5" t="str">
        <f>VLOOKUP(B255&amp;D255,'[1]점검현황(금월)'!$D$7:$AG$273,2,0)</f>
        <v>국제교육센터</v>
      </c>
      <c r="F255" s="6" t="str">
        <f>VLOOKUP(B255&amp;D255,'[1]점검현황(금월)'!$D$7:$AG$273,3,0)</f>
        <v>VX431</v>
      </c>
      <c r="G255" s="5" t="str">
        <f>VLOOKUP(B255&amp;D255,'[1]점검현황(금월)'!$D$2:$AG$273,19,0)</f>
        <v>자체</v>
      </c>
      <c r="H255" s="7">
        <f>VLOOKUP(B255&amp;D255,'[1]점검현황(금월)'!$D$2:$AG$273,25,0)</f>
        <v>45093</v>
      </c>
      <c r="I255" s="7" t="str">
        <f>VLOOKUP(B255&amp;D255,'[1]점검현황(금월)'!$D$7:$AG$273,27,0)</f>
        <v>2019-00-00</v>
      </c>
      <c r="J255" s="17">
        <v>928</v>
      </c>
      <c r="K255" s="9">
        <f>VLOOKUP(B255&amp;D255,'[1]점검현황(금월)'!$D$7:$AK$273,24,0)</f>
        <v>0.39583333333333331</v>
      </c>
      <c r="L255" s="10">
        <f>VLOOKUP(B255&amp;D255,'[1]점검현황(금월)'!$D$7:$AK$273,34,0)</f>
        <v>2988</v>
      </c>
      <c r="M255" s="23">
        <v>1029</v>
      </c>
      <c r="N255" s="12">
        <v>0.35416666666666669</v>
      </c>
      <c r="O255" s="27"/>
    </row>
    <row r="256" spans="1:15" ht="15" customHeight="1" x14ac:dyDescent="0.3">
      <c r="A256" s="66"/>
      <c r="B256" s="5" t="s">
        <v>131</v>
      </c>
      <c r="C256" s="2">
        <v>8</v>
      </c>
      <c r="D256" s="5">
        <v>211</v>
      </c>
      <c r="E256" s="5" t="str">
        <f>VLOOKUP(B256&amp;D256,'[1]점검현황(금월)'!$D$7:$AG$273,2,0)</f>
        <v>국제교육센터</v>
      </c>
      <c r="F256" s="6" t="str">
        <f>VLOOKUP(B256&amp;D256,'[1]점검현황(금월)'!$D$7:$AG$273,3,0)</f>
        <v>VMW501</v>
      </c>
      <c r="G256" s="5" t="str">
        <f>VLOOKUP(B256&amp;D256,'[1]점검현황(금월)'!$D$2:$AG$273,19,0)</f>
        <v>자체</v>
      </c>
      <c r="H256" s="7" t="str">
        <f>VLOOKUP(B256&amp;D256,'[1]점검현황(금월)'!$D$2:$AG$273,25,0)</f>
        <v>2021-00-00</v>
      </c>
      <c r="I256" s="7" t="str">
        <f>VLOOKUP(B256&amp;D256,'[1]점검현황(금월)'!$D$7:$AG$273,27,0)</f>
        <v>2021-00-00</v>
      </c>
      <c r="J256" s="17">
        <v>928</v>
      </c>
      <c r="K256" s="9">
        <f>VLOOKUP(B256&amp;D256,'[1]점검현황(금월)'!$D$7:$AK$273,24,0)</f>
        <v>0.40972222222222227</v>
      </c>
      <c r="L256" s="10">
        <f>VLOOKUP(B256&amp;D256,'[1]점검현황(금월)'!$D$7:$AK$273,34,0)</f>
        <v>2502</v>
      </c>
      <c r="M256" s="23">
        <v>1029</v>
      </c>
      <c r="N256" s="12">
        <v>0.3611111111111111</v>
      </c>
      <c r="O256" s="27"/>
    </row>
    <row r="257" spans="1:15" ht="15" customHeight="1" x14ac:dyDescent="0.3">
      <c r="A257" s="66"/>
      <c r="B257" s="5" t="s">
        <v>131</v>
      </c>
      <c r="C257" s="2">
        <v>9</v>
      </c>
      <c r="D257" s="5">
        <v>203</v>
      </c>
      <c r="E257" s="5" t="str">
        <f>VLOOKUP(B257&amp;D257,'[1]점검현황(금월)'!$D$7:$AG$273,2,0)</f>
        <v>국제교육센터</v>
      </c>
      <c r="F257" s="6" t="str">
        <f>VLOOKUP(B257&amp;D257,'[1]점검현황(금월)'!$D$7:$AG$273,3,0)</f>
        <v>VX431</v>
      </c>
      <c r="G257" s="5" t="str">
        <f>VLOOKUP(B257&amp;D257,'[1]점검현황(금월)'!$D$2:$AG$273,19,0)</f>
        <v>e-ST</v>
      </c>
      <c r="H257" s="7" t="str">
        <f>VLOOKUP(B257&amp;D257,'[1]점검현황(금월)'!$D$2:$AG$273,25,0)</f>
        <v>2019-00-00</v>
      </c>
      <c r="I257" s="7" t="str">
        <f>VLOOKUP(B257&amp;D257,'[1]점검현황(금월)'!$D$7:$AG$273,27,0)</f>
        <v>2019-00-00</v>
      </c>
      <c r="J257" s="17">
        <v>928</v>
      </c>
      <c r="K257" s="9">
        <f>VLOOKUP(B257&amp;D257,'[1]점검현황(금월)'!$D$7:$AK$273,24,0)</f>
        <v>0.4236111111111111</v>
      </c>
      <c r="L257" s="10">
        <f>VLOOKUP(B257&amp;D257,'[1]점검현황(금월)'!$D$7:$AK$273,34,0)</f>
        <v>2788</v>
      </c>
      <c r="M257" s="23">
        <v>1029</v>
      </c>
      <c r="N257" s="12">
        <v>0.4513888888888889</v>
      </c>
      <c r="O257" s="27"/>
    </row>
    <row r="258" spans="1:15" ht="15" customHeight="1" x14ac:dyDescent="0.3">
      <c r="A258" s="66"/>
      <c r="B258" s="5" t="s">
        <v>131</v>
      </c>
      <c r="C258" s="2">
        <v>10</v>
      </c>
      <c r="D258" s="5">
        <v>202</v>
      </c>
      <c r="E258" s="5" t="str">
        <f>VLOOKUP(B258&amp;D258,'[1]점검현황(금월)'!$D$7:$AG$273,2,0)</f>
        <v>국제교육센터</v>
      </c>
      <c r="F258" s="6" t="str">
        <f>VLOOKUP(B258&amp;D258,'[1]점검현황(금월)'!$D$7:$AG$273,3,0)</f>
        <v>VX431</v>
      </c>
      <c r="G258" s="5" t="str">
        <f>VLOOKUP(B258&amp;D258,'[1]점검현황(금월)'!$D$2:$AG$273,19,0)</f>
        <v>자체</v>
      </c>
      <c r="H258" s="7" t="str">
        <f>VLOOKUP(B258&amp;D258,'[1]점검현황(금월)'!$D$2:$AG$273,25,0)</f>
        <v>2019-00-00</v>
      </c>
      <c r="I258" s="7" t="str">
        <f>VLOOKUP(B258&amp;D258,'[1]점검현황(금월)'!$D$7:$AG$273,27,0)</f>
        <v>2019-00-00</v>
      </c>
      <c r="J258" s="17">
        <v>928</v>
      </c>
      <c r="K258" s="9">
        <f>VLOOKUP(B258&amp;D258,'[1]점검현황(금월)'!$D$7:$AK$273,24,0)</f>
        <v>0.4375</v>
      </c>
      <c r="L258" s="10">
        <f>VLOOKUP(B258&amp;D258,'[1]점검현황(금월)'!$D$7:$AK$273,34,0)</f>
        <v>3343</v>
      </c>
      <c r="M258" s="23">
        <v>1029</v>
      </c>
      <c r="N258" s="12">
        <v>0.45833333333333331</v>
      </c>
      <c r="O258" s="27"/>
    </row>
    <row r="259" spans="1:15" ht="15" customHeight="1" x14ac:dyDescent="0.3">
      <c r="A259" s="66"/>
      <c r="B259" s="5" t="s">
        <v>131</v>
      </c>
      <c r="C259" s="2">
        <v>11</v>
      </c>
      <c r="D259" s="5">
        <v>201</v>
      </c>
      <c r="E259" s="5" t="str">
        <f>VLOOKUP(B259&amp;D259,'[1]점검현황(금월)'!$D$7:$AG$273,2,0)</f>
        <v>국제교육센터</v>
      </c>
      <c r="F259" s="6" t="str">
        <f>VLOOKUP(B259&amp;D259,'[1]점검현황(금월)'!$D$7:$AG$273,3,0)</f>
        <v>VX431</v>
      </c>
      <c r="G259" s="5" t="str">
        <f>VLOOKUP(B259&amp;D259,'[1]점검현황(금월)'!$D$2:$AG$273,19,0)</f>
        <v>자체</v>
      </c>
      <c r="H259" s="7" t="str">
        <f>VLOOKUP(B259&amp;D259,'[1]점검현황(금월)'!$D$2:$AG$273,25,0)</f>
        <v>2019-00-00</v>
      </c>
      <c r="I259" s="7" t="str">
        <f>VLOOKUP(B259&amp;D259,'[1]점검현황(금월)'!$D$7:$AG$273,27,0)</f>
        <v>2019-00-00</v>
      </c>
      <c r="J259" s="8">
        <v>930</v>
      </c>
      <c r="K259" s="9">
        <f>VLOOKUP(B259&amp;D259,'[1]점검현황(금월)'!$D$7:$AK$273,24,0)</f>
        <v>0.58194444444444449</v>
      </c>
      <c r="L259" s="10">
        <f>VLOOKUP(B259&amp;D259,'[1]점검현황(금월)'!$D$7:$AK$273,34,0)</f>
        <v>3233</v>
      </c>
      <c r="M259" s="23">
        <v>1029</v>
      </c>
      <c r="N259" s="12">
        <v>0.46527777777777773</v>
      </c>
      <c r="O259" s="27" t="s">
        <v>134</v>
      </c>
    </row>
    <row r="260" spans="1:15" ht="15" customHeight="1" x14ac:dyDescent="0.3">
      <c r="A260" s="66"/>
      <c r="B260" s="5" t="s">
        <v>131</v>
      </c>
      <c r="C260" s="2">
        <v>12</v>
      </c>
      <c r="D260" s="5">
        <v>215</v>
      </c>
      <c r="E260" s="5" t="str">
        <f>VLOOKUP(B260&amp;D260,'[1]점검현황(금월)'!$D$7:$AG$273,2,0)</f>
        <v>국제교육센터(강사실)</v>
      </c>
      <c r="F260" s="6" t="str">
        <f>VLOOKUP(B260&amp;D260,'[1]점검현황(금월)'!$D$7:$AG$273,3,0)</f>
        <v>VX431</v>
      </c>
      <c r="G260" s="5" t="str">
        <f>VLOOKUP(B260&amp;D260,'[1]점검현황(금월)'!$D$2:$AG$273,19,0)</f>
        <v>자체</v>
      </c>
      <c r="H260" s="7" t="str">
        <f>VLOOKUP(B260&amp;D260,'[1]점검현황(금월)'!$D$2:$AG$273,25,0)</f>
        <v>2019-00-00</v>
      </c>
      <c r="I260" s="7" t="str">
        <f>VLOOKUP(B260&amp;D260,'[1]점검현황(금월)'!$D$7:$AG$273,27,0)</f>
        <v>2019-00-00</v>
      </c>
      <c r="J260" s="8">
        <v>930</v>
      </c>
      <c r="K260" s="9">
        <f>VLOOKUP(B260&amp;D260,'[1]점검현황(금월)'!$D$7:$AK$273,24,0)</f>
        <v>0.5</v>
      </c>
      <c r="L260" s="10">
        <f>VLOOKUP(B260&amp;D260,'[1]점검현황(금월)'!$D$7:$AK$273,34,0)</f>
        <v>3401</v>
      </c>
      <c r="M260" s="23">
        <v>1029</v>
      </c>
      <c r="N260" s="12">
        <v>0.47222222222222227</v>
      </c>
      <c r="O260" s="27"/>
    </row>
    <row r="261" spans="1:15" ht="15" customHeight="1" x14ac:dyDescent="0.3">
      <c r="A261" s="66"/>
      <c r="B261" s="5" t="s">
        <v>131</v>
      </c>
      <c r="C261" s="2">
        <v>13</v>
      </c>
      <c r="D261" s="5">
        <v>214</v>
      </c>
      <c r="E261" s="5" t="str">
        <f>VLOOKUP(B261&amp;D261,'[1]점검현황(금월)'!$D$7:$AG$273,2,0)</f>
        <v>국제교육센터</v>
      </c>
      <c r="F261" s="6" t="str">
        <f>VLOOKUP(B261&amp;D261,'[1]점검현황(금월)'!$D$7:$AG$273,3,0)</f>
        <v>VMW501</v>
      </c>
      <c r="G261" s="5" t="str">
        <f>VLOOKUP(B261&amp;D261,'[1]점검현황(금월)'!$D$2:$AG$273,19,0)</f>
        <v>자체</v>
      </c>
      <c r="H261" s="7" t="str">
        <f>VLOOKUP(B261&amp;D261,'[1]점검현황(금월)'!$D$2:$AG$273,25,0)</f>
        <v>2021-00-00</v>
      </c>
      <c r="I261" s="7" t="str">
        <f>VLOOKUP(B261&amp;D261,'[1]점검현황(금월)'!$D$7:$AG$273,27,0)</f>
        <v>2021-00-00</v>
      </c>
      <c r="J261" s="8">
        <v>930</v>
      </c>
      <c r="K261" s="9">
        <f>VLOOKUP(B261&amp;D261,'[1]점검현황(금월)'!$D$7:$AK$273,24,0)</f>
        <v>0.54166666666666663</v>
      </c>
      <c r="L261" s="10">
        <f>VLOOKUP(B261&amp;D261,'[1]점검현황(금월)'!$D$7:$AK$273,34,0)</f>
        <v>2558</v>
      </c>
      <c r="M261" s="23">
        <v>1029</v>
      </c>
      <c r="N261" s="12">
        <v>0.47916666666666669</v>
      </c>
      <c r="O261" s="27"/>
    </row>
    <row r="262" spans="1:15" ht="15" customHeight="1" x14ac:dyDescent="0.3">
      <c r="A262" s="66"/>
      <c r="B262" s="5" t="s">
        <v>135</v>
      </c>
      <c r="C262" s="2">
        <v>14</v>
      </c>
      <c r="D262" s="5">
        <v>213</v>
      </c>
      <c r="E262" s="5" t="str">
        <f>VLOOKUP(B262&amp;D262,'[1]점검현황(금월)'!$D$7:$AG$273,2,0)</f>
        <v>국제교육센터</v>
      </c>
      <c r="F262" s="6" t="str">
        <f>VLOOKUP(B262&amp;D262,'[1]점검현황(금월)'!$D$7:$AG$273,3,0)</f>
        <v>VX431</v>
      </c>
      <c r="G262" s="5" t="str">
        <f>VLOOKUP(B262&amp;D262,'[1]점검현황(금월)'!$D$2:$AG$273,19,0)</f>
        <v>자체</v>
      </c>
      <c r="H262" s="7" t="str">
        <f>VLOOKUP(B262&amp;D262,'[1]점검현황(금월)'!$D$2:$AG$273,25,0)</f>
        <v>2019-00-00</v>
      </c>
      <c r="I262" s="7" t="str">
        <f>VLOOKUP(B262&amp;D262,'[1]점검현황(금월)'!$D$7:$AG$273,27,0)</f>
        <v>2019-00-00</v>
      </c>
      <c r="J262" s="8">
        <v>930</v>
      </c>
      <c r="K262" s="9">
        <f>VLOOKUP(B262&amp;D262,'[1]점검현황(금월)'!$D$7:$AK$273,24,0)</f>
        <v>0.54861111111111105</v>
      </c>
      <c r="L262" s="10">
        <f>VLOOKUP(B262&amp;D262,'[1]점검현황(금월)'!$D$7:$AK$273,34,0)</f>
        <v>2565</v>
      </c>
      <c r="M262" s="23">
        <v>1029</v>
      </c>
      <c r="N262" s="12">
        <v>0.4861111111111111</v>
      </c>
      <c r="O262" s="27"/>
    </row>
    <row r="263" spans="1:15" ht="15" customHeight="1" x14ac:dyDescent="0.3">
      <c r="A263" s="66"/>
      <c r="B263" s="5" t="s">
        <v>131</v>
      </c>
      <c r="C263" s="2">
        <v>15</v>
      </c>
      <c r="D263" s="5">
        <v>212</v>
      </c>
      <c r="E263" s="5" t="str">
        <f>VLOOKUP(B263&amp;D263,'[1]점검현황(금월)'!$D$7:$AG$273,2,0)</f>
        <v>국제교육센터</v>
      </c>
      <c r="F263" s="6" t="str">
        <f>VLOOKUP(B263&amp;D263,'[1]점검현황(금월)'!$D$7:$AG$273,3,0)</f>
        <v>VX431</v>
      </c>
      <c r="G263" s="5" t="str">
        <f>VLOOKUP(B263&amp;D263,'[1]점검현황(금월)'!$D$2:$AG$273,19,0)</f>
        <v>자체</v>
      </c>
      <c r="H263" s="7" t="str">
        <f>VLOOKUP(B263&amp;D263,'[1]점검현황(금월)'!$D$2:$AG$273,25,0)</f>
        <v>2019-00-00</v>
      </c>
      <c r="I263" s="7" t="str">
        <f>VLOOKUP(B263&amp;D263,'[1]점검현황(금월)'!$D$7:$AG$273,27,0)</f>
        <v>2019-00-00</v>
      </c>
      <c r="J263" s="8">
        <v>930</v>
      </c>
      <c r="K263" s="9">
        <f>VLOOKUP(B263&amp;D263,'[1]점검현황(금월)'!$D$7:$AK$273,24,0)</f>
        <v>0.55555555555555558</v>
      </c>
      <c r="L263" s="10">
        <f>VLOOKUP(B263&amp;D263,'[1]점검현황(금월)'!$D$7:$AK$273,34,0)</f>
        <v>3301</v>
      </c>
      <c r="M263" s="23">
        <v>1029</v>
      </c>
      <c r="N263" s="12">
        <v>0.49305555555555558</v>
      </c>
      <c r="O263" s="27"/>
    </row>
    <row r="264" spans="1:15" ht="15" customHeight="1" x14ac:dyDescent="0.3">
      <c r="A264" s="66"/>
      <c r="B264" s="5" t="s">
        <v>131</v>
      </c>
      <c r="C264" s="2">
        <v>16</v>
      </c>
      <c r="D264" s="5">
        <v>301</v>
      </c>
      <c r="E264" s="5" t="str">
        <f>VLOOKUP(B264&amp;D264,'[1]점검현황(금월)'!$D$7:$AG$273,2,0)</f>
        <v>창업지원팀</v>
      </c>
      <c r="F264" s="6" t="str">
        <f>VLOOKUP(B264&amp;D264,'[1]점검현황(금월)'!$D$7:$AG$273,3,0)</f>
        <v>VX421</v>
      </c>
      <c r="G264" s="5" t="str">
        <f>VLOOKUP(B264&amp;D264,'[1]점검현황(금월)'!$D$2:$AG$273,19,0)</f>
        <v>자체</v>
      </c>
      <c r="H264" s="7">
        <f>VLOOKUP(B264&amp;D264,'[1]점검현황(금월)'!$D$2:$AG$273,25,0)</f>
        <v>44566</v>
      </c>
      <c r="I264" s="7" t="str">
        <f>VLOOKUP(B264&amp;D264,'[1]점검현황(금월)'!$D$7:$AG$273,27,0)</f>
        <v>2019-00-00</v>
      </c>
      <c r="J264" s="8">
        <v>930</v>
      </c>
      <c r="K264" s="9">
        <f>VLOOKUP(B264&amp;D264,'[1]점검현황(금월)'!$D$7:$AK$273,24,0)</f>
        <v>0.5625</v>
      </c>
      <c r="L264" s="10">
        <f>VLOOKUP(B264&amp;D264,'[1]점검현황(금월)'!$D$7:$AK$273,34,0)</f>
        <v>676</v>
      </c>
      <c r="M264" s="23">
        <v>1030</v>
      </c>
      <c r="N264" s="12">
        <v>0.5</v>
      </c>
      <c r="O264" s="27"/>
    </row>
    <row r="265" spans="1:15" ht="15" customHeight="1" x14ac:dyDescent="0.3">
      <c r="A265" s="66"/>
      <c r="B265" s="5" t="s">
        <v>131</v>
      </c>
      <c r="C265" s="2">
        <v>17</v>
      </c>
      <c r="D265" s="5">
        <v>401</v>
      </c>
      <c r="E265" s="5" t="str">
        <f>VLOOKUP(B265&amp;D265,'[1]점검현황(금월)'!$D$7:$AG$273,2,0)</f>
        <v>데이터사이언스</v>
      </c>
      <c r="F265" s="6" t="str">
        <f>VLOOKUP(B265&amp;D265,'[1]점검현황(금월)'!$D$7:$AG$273,3,0)</f>
        <v>VX421</v>
      </c>
      <c r="G265" s="5" t="str">
        <f>VLOOKUP(B265&amp;D265,'[1]점검현황(금월)'!$D$2:$AG$273,19,0)</f>
        <v>e-ST</v>
      </c>
      <c r="H265" s="7" t="str">
        <f>VLOOKUP(B265&amp;D265,'[1]점검현황(금월)'!$D$2:$AG$273,25,0)</f>
        <v>2019-00-00</v>
      </c>
      <c r="I265" s="7" t="str">
        <f>VLOOKUP(B265&amp;D265,'[1]점검현황(금월)'!$D$7:$AG$273,27,0)</f>
        <v>2019-00-00</v>
      </c>
      <c r="J265" s="8">
        <v>930</v>
      </c>
      <c r="K265" s="9">
        <f>VLOOKUP(B265&amp;D265,'[1]점검현황(금월)'!$D$7:$AK$273,24,0)</f>
        <v>0.39583333333333331</v>
      </c>
      <c r="L265" s="10">
        <f>VLOOKUP(B265&amp;D265,'[1]점검현황(금월)'!$D$7:$AK$273,34,0)</f>
        <v>788</v>
      </c>
      <c r="M265" s="23">
        <v>1030</v>
      </c>
      <c r="N265" s="28">
        <v>0.50694444444444442</v>
      </c>
      <c r="O265" s="27"/>
    </row>
    <row r="266" spans="1:15" ht="15" customHeight="1" x14ac:dyDescent="0.3">
      <c r="A266" s="66"/>
      <c r="B266" s="5" t="s">
        <v>131</v>
      </c>
      <c r="C266" s="2">
        <v>18</v>
      </c>
      <c r="D266" s="5">
        <v>505</v>
      </c>
      <c r="E266" s="5" t="str">
        <f>VLOOKUP(B266&amp;D266,'[1]점검현황(금월)'!$D$7:$AG$273,2,0)</f>
        <v>국제교육센터</v>
      </c>
      <c r="F266" s="6" t="str">
        <f>VLOOKUP(B266&amp;D266,'[1]점검현황(금월)'!$D$7:$AG$273,3,0)</f>
        <v>VX410</v>
      </c>
      <c r="G266" s="5" t="str">
        <f>VLOOKUP(B266&amp;D266,'[1]점검현황(금월)'!$D$2:$AG$273,19,0)</f>
        <v>자체</v>
      </c>
      <c r="H266" s="7" t="str">
        <f>VLOOKUP(B266&amp;D266,'[1]점검현황(금월)'!$D$2:$AG$273,25,0)</f>
        <v>2015-00-00</v>
      </c>
      <c r="I266" s="7" t="str">
        <f>VLOOKUP(B266&amp;D266,'[1]점검현황(금월)'!$D$7:$AG$273,27,0)</f>
        <v>2015-00-00</v>
      </c>
      <c r="J266" s="8">
        <v>930</v>
      </c>
      <c r="K266" s="9">
        <f>VLOOKUP(B266&amp;D266,'[1]점검현황(금월)'!$D$7:$AK$273,24,0)</f>
        <v>0.40277777777777773</v>
      </c>
      <c r="L266" s="10">
        <f>VLOOKUP(B266&amp;D266,'[1]점검현황(금월)'!$D$7:$AK$273,34,0)</f>
        <v>2503</v>
      </c>
      <c r="M266" s="23">
        <v>1030</v>
      </c>
      <c r="N266" s="28">
        <v>0.51388888888888895</v>
      </c>
      <c r="O266" s="27"/>
    </row>
    <row r="267" spans="1:15" ht="15" customHeight="1" x14ac:dyDescent="0.3">
      <c r="A267" s="66"/>
      <c r="B267" s="5" t="s">
        <v>131</v>
      </c>
      <c r="C267" s="2">
        <v>19</v>
      </c>
      <c r="D267" s="5">
        <v>605</v>
      </c>
      <c r="E267" s="5" t="str">
        <f>VLOOKUP(B267&amp;D267,'[1]점검현황(금월)'!$D$7:$AG$273,2,0)</f>
        <v>기업지원센터</v>
      </c>
      <c r="F267" s="6" t="str">
        <f>VLOOKUP(B267&amp;D267,'[1]점검현황(금월)'!$D$7:$AG$273,3,0)</f>
        <v>VX410</v>
      </c>
      <c r="G267" s="5" t="str">
        <f>VLOOKUP(B267&amp;D267,'[1]점검현황(금월)'!$D$2:$AG$273,19,0)</f>
        <v>자체</v>
      </c>
      <c r="H267" s="7">
        <f>VLOOKUP(B267&amp;D267,'[1]점검현황(금월)'!$D$2:$AG$273,25,0)</f>
        <v>44284</v>
      </c>
      <c r="I267" s="7">
        <f>VLOOKUP(B267&amp;D267,'[1]점검현황(금월)'!$D$7:$AG$273,27,0)</f>
        <v>44284</v>
      </c>
      <c r="J267" s="8">
        <v>930</v>
      </c>
      <c r="K267" s="9">
        <f>VLOOKUP(B267&amp;D267,'[1]점검현황(금월)'!$D$7:$AK$273,24,0)</f>
        <v>0.40972222222222227</v>
      </c>
      <c r="L267" s="10">
        <f>VLOOKUP(B267&amp;D267,'[1]점검현황(금월)'!$D$7:$AK$273,34,0)</f>
        <v>885</v>
      </c>
      <c r="M267" s="23">
        <v>1030</v>
      </c>
      <c r="N267" s="28">
        <v>0.40972222222222227</v>
      </c>
      <c r="O267" s="29"/>
    </row>
    <row r="268" spans="1:15" ht="15" customHeight="1" x14ac:dyDescent="0.3">
      <c r="A268" s="66"/>
      <c r="B268" s="5" t="s">
        <v>131</v>
      </c>
      <c r="C268" s="2">
        <v>20</v>
      </c>
      <c r="D268" s="5">
        <v>609</v>
      </c>
      <c r="E268" s="5" t="str">
        <f>VLOOKUP(B268&amp;D268,'[1]점검현황(금월)'!$D$7:$AG$273,2,0)</f>
        <v>기업지원센터</v>
      </c>
      <c r="F268" s="6" t="str">
        <f>VLOOKUP(B268&amp;D268,'[1]점검현황(금월)'!$D$7:$AG$273,3,0)</f>
        <v>VX410</v>
      </c>
      <c r="G268" s="5" t="str">
        <f>VLOOKUP(B268&amp;D268,'[1]점검현황(금월)'!$D$2:$AG$273,19,0)</f>
        <v>자체</v>
      </c>
      <c r="H268" s="7" t="str">
        <f>VLOOKUP(B268&amp;D268,'[1]점검현황(금월)'!$D$2:$AG$273,25,0)</f>
        <v>2021-00-00</v>
      </c>
      <c r="I268" s="7">
        <f>VLOOKUP(B268&amp;D268,'[1]점검현황(금월)'!$D$7:$AG$273,27,0)</f>
        <v>44287</v>
      </c>
      <c r="J268" s="8">
        <v>930</v>
      </c>
      <c r="K268" s="9">
        <f>VLOOKUP(B268&amp;D268,'[1]점검현황(금월)'!$D$7:$AK$273,24,0)</f>
        <v>0.4236111111111111</v>
      </c>
      <c r="L268" s="10">
        <f>VLOOKUP(B268&amp;D268,'[1]점검현황(금월)'!$D$7:$AK$273,34,0)</f>
        <v>1844</v>
      </c>
      <c r="M268" s="23">
        <v>1030</v>
      </c>
      <c r="N268" s="28">
        <v>0.4236111111111111</v>
      </c>
      <c r="O268" s="29"/>
    </row>
    <row r="269" spans="1:15" ht="15" customHeight="1" x14ac:dyDescent="0.3">
      <c r="A269" s="66"/>
      <c r="B269" s="5" t="s">
        <v>131</v>
      </c>
      <c r="C269" s="2">
        <v>21</v>
      </c>
      <c r="D269" s="5">
        <v>612</v>
      </c>
      <c r="E269" s="5" t="s">
        <v>136</v>
      </c>
      <c r="F269" s="6" t="str">
        <f>VLOOKUP(B269&amp;D269,'[1]점검현황(금월)'!$D$7:$AG$273,3,0)</f>
        <v>VX410</v>
      </c>
      <c r="G269" s="5" t="str">
        <f>VLOOKUP(B269&amp;D269,'[1]점검현황(금월)'!$D$2:$AG$273,19,0)</f>
        <v>자체</v>
      </c>
      <c r="H269" s="7">
        <f>VLOOKUP(B269&amp;D269,'[1]점검현황(금월)'!$D$2:$AG$273,25,0)</f>
        <v>44974</v>
      </c>
      <c r="I269" s="7">
        <f>VLOOKUP(B269&amp;D269,'[1]점검현황(금월)'!$D$7:$AG$273,27,0)</f>
        <v>44287</v>
      </c>
      <c r="J269" s="8">
        <v>930</v>
      </c>
      <c r="K269" s="9">
        <f>VLOOKUP(B269&amp;D269,'[1]점검현황(금월)'!$D$7:$AK$273,24,0)</f>
        <v>0.4375</v>
      </c>
      <c r="L269" s="10">
        <f>VLOOKUP(B269&amp;D269,'[1]점검현황(금월)'!$D$7:$AK$273,34,0)</f>
        <v>0</v>
      </c>
      <c r="M269" s="23">
        <v>1030</v>
      </c>
      <c r="N269" s="28">
        <v>0.4375</v>
      </c>
      <c r="O269" s="29"/>
    </row>
    <row r="270" spans="1:15" ht="15" customHeight="1" x14ac:dyDescent="0.3">
      <c r="A270" s="66"/>
      <c r="B270" s="5" t="s">
        <v>131</v>
      </c>
      <c r="C270" s="2">
        <v>22</v>
      </c>
      <c r="D270" s="5">
        <v>615</v>
      </c>
      <c r="E270" s="5" t="s">
        <v>136</v>
      </c>
      <c r="F270" s="6" t="str">
        <f>VLOOKUP(B270&amp;D270,'[1]점검현황(금월)'!$D$7:$AG$273,3,0)</f>
        <v>VX421</v>
      </c>
      <c r="G270" s="5" t="str">
        <f>VLOOKUP(B270&amp;D270,'[1]점검현황(금월)'!$D$2:$AG$273,19,0)</f>
        <v>자체</v>
      </c>
      <c r="H270" s="7">
        <f>VLOOKUP(B270&amp;D270,'[1]점검현황(금월)'!$D$2:$AG$273,25,0)</f>
        <v>44974</v>
      </c>
      <c r="I270" s="7">
        <f>VLOOKUP(B270&amp;D270,'[1]점검현황(금월)'!$D$7:$AG$273,27,0)</f>
        <v>44287</v>
      </c>
      <c r="J270" s="8">
        <v>930</v>
      </c>
      <c r="K270" s="9">
        <f>VLOOKUP(B270&amp;D270,'[1]점검현황(금월)'!$D$7:$AK$273,24,0)</f>
        <v>0.57638888888888895</v>
      </c>
      <c r="L270" s="10">
        <f>VLOOKUP(B270&amp;D270,'[1]점검현황(금월)'!$D$7:$AK$273,34,0)</f>
        <v>1128</v>
      </c>
      <c r="M270" s="23">
        <v>1030</v>
      </c>
      <c r="N270" s="28">
        <v>0.58194444444444449</v>
      </c>
      <c r="O270" s="29"/>
    </row>
    <row r="271" spans="1:15" ht="15" customHeight="1" x14ac:dyDescent="0.3">
      <c r="A271" s="66"/>
      <c r="B271" s="5" t="s">
        <v>131</v>
      </c>
      <c r="C271" s="2">
        <v>23</v>
      </c>
      <c r="D271" s="5">
        <v>708</v>
      </c>
      <c r="E271" s="5" t="s">
        <v>137</v>
      </c>
      <c r="F271" s="6" t="s">
        <v>91</v>
      </c>
      <c r="G271" s="5" t="s">
        <v>96</v>
      </c>
      <c r="H271" s="7" t="s">
        <v>138</v>
      </c>
      <c r="I271" s="7" t="s">
        <v>138</v>
      </c>
      <c r="J271" s="8">
        <v>930</v>
      </c>
      <c r="K271" s="9">
        <v>0.58333333333333337</v>
      </c>
      <c r="L271" s="10">
        <v>1991</v>
      </c>
      <c r="M271" s="23">
        <v>1030</v>
      </c>
      <c r="N271" s="28">
        <v>0.58333333333333337</v>
      </c>
      <c r="O271" s="29" t="s">
        <v>139</v>
      </c>
    </row>
    <row r="272" spans="1:15" ht="15" customHeight="1" x14ac:dyDescent="0.3">
      <c r="A272" s="66"/>
      <c r="B272" s="5" t="s">
        <v>131</v>
      </c>
      <c r="C272" s="2">
        <v>24</v>
      </c>
      <c r="D272" s="5">
        <v>707</v>
      </c>
      <c r="E272" s="5" t="s">
        <v>140</v>
      </c>
      <c r="F272" s="6" t="s">
        <v>141</v>
      </c>
      <c r="G272" s="5" t="s">
        <v>142</v>
      </c>
      <c r="H272" s="7">
        <v>44951</v>
      </c>
      <c r="I272" s="7">
        <v>44951</v>
      </c>
      <c r="J272" s="8">
        <v>930</v>
      </c>
      <c r="K272" s="9">
        <v>0.59027777777777779</v>
      </c>
      <c r="L272" s="10">
        <v>1787</v>
      </c>
      <c r="M272" s="23">
        <v>1030</v>
      </c>
      <c r="N272" s="28">
        <v>0.59027777777777779</v>
      </c>
      <c r="O272" s="30"/>
    </row>
    <row r="273" spans="1:15" ht="15" customHeight="1" x14ac:dyDescent="0.3">
      <c r="A273" s="66"/>
      <c r="B273" s="5" t="s">
        <v>131</v>
      </c>
      <c r="C273" s="2">
        <v>25</v>
      </c>
      <c r="D273" s="5">
        <v>712</v>
      </c>
      <c r="E273" s="5" t="s">
        <v>143</v>
      </c>
      <c r="F273" s="6" t="s">
        <v>144</v>
      </c>
      <c r="G273" s="5" t="s">
        <v>92</v>
      </c>
      <c r="H273" s="7" t="s">
        <v>138</v>
      </c>
      <c r="I273" s="7" t="s">
        <v>138</v>
      </c>
      <c r="J273" s="8">
        <v>930</v>
      </c>
      <c r="K273" s="9">
        <v>0.59722222222222221</v>
      </c>
      <c r="L273" s="31">
        <v>1496</v>
      </c>
      <c r="M273" s="23">
        <v>1030</v>
      </c>
      <c r="N273" s="28">
        <v>0.59722222222222221</v>
      </c>
      <c r="O273" s="30"/>
    </row>
    <row r="274" spans="1:15" ht="15" customHeight="1" x14ac:dyDescent="0.3">
      <c r="A274" s="64"/>
      <c r="B274" s="5" t="s">
        <v>131</v>
      </c>
      <c r="C274" s="2">
        <v>26</v>
      </c>
      <c r="D274" s="5" t="s">
        <v>145</v>
      </c>
      <c r="E274" s="5" t="s">
        <v>140</v>
      </c>
      <c r="F274" s="6" t="s">
        <v>141</v>
      </c>
      <c r="G274" s="5" t="s">
        <v>96</v>
      </c>
      <c r="H274" s="7" t="s">
        <v>146</v>
      </c>
      <c r="I274" s="7" t="s">
        <v>146</v>
      </c>
      <c r="J274" s="8">
        <v>927</v>
      </c>
      <c r="K274" s="9">
        <v>0.57986111111111105</v>
      </c>
      <c r="L274" s="31">
        <v>966</v>
      </c>
      <c r="M274" s="23">
        <v>1031</v>
      </c>
      <c r="N274" s="28">
        <v>0.57986111111111105</v>
      </c>
      <c r="O274" s="30" t="s">
        <v>147</v>
      </c>
    </row>
    <row r="275" spans="1:15" ht="15" customHeight="1" x14ac:dyDescent="0.3">
      <c r="A275" s="63" t="s">
        <v>148</v>
      </c>
      <c r="B275" s="5" t="s">
        <v>149</v>
      </c>
      <c r="C275" s="2">
        <v>1</v>
      </c>
      <c r="D275" s="5">
        <v>206</v>
      </c>
      <c r="E275" s="5" t="s">
        <v>150</v>
      </c>
      <c r="F275" s="6" t="s">
        <v>151</v>
      </c>
      <c r="G275" s="5" t="s">
        <v>96</v>
      </c>
      <c r="H275" s="7" t="s">
        <v>152</v>
      </c>
      <c r="I275" s="7" t="s">
        <v>152</v>
      </c>
      <c r="J275" s="8">
        <v>930</v>
      </c>
      <c r="K275" s="9">
        <v>0.58333333333333337</v>
      </c>
      <c r="L275" s="32">
        <v>981</v>
      </c>
      <c r="M275" s="23">
        <v>1031</v>
      </c>
      <c r="N275" s="28">
        <v>0.625</v>
      </c>
      <c r="O275" s="29" t="s">
        <v>153</v>
      </c>
    </row>
    <row r="276" spans="1:15" ht="15" customHeight="1" x14ac:dyDescent="0.3">
      <c r="A276" s="66"/>
      <c r="B276" s="5" t="s">
        <v>149</v>
      </c>
      <c r="C276" s="2">
        <v>2</v>
      </c>
      <c r="D276" s="5">
        <v>208</v>
      </c>
      <c r="E276" s="5" t="s">
        <v>154</v>
      </c>
      <c r="F276" s="6" t="s">
        <v>44</v>
      </c>
      <c r="G276" s="5" t="s">
        <v>92</v>
      </c>
      <c r="H276" s="7" t="s">
        <v>45</v>
      </c>
      <c r="I276" s="7" t="s">
        <v>45</v>
      </c>
      <c r="J276" s="8">
        <v>930</v>
      </c>
      <c r="K276" s="9">
        <v>0.59027777777777779</v>
      </c>
      <c r="L276" s="33" t="s">
        <v>155</v>
      </c>
      <c r="M276" s="23">
        <v>1031</v>
      </c>
      <c r="N276" s="28">
        <v>0.63194444444444442</v>
      </c>
      <c r="O276" s="34" t="s">
        <v>156</v>
      </c>
    </row>
    <row r="277" spans="1:15" ht="15" customHeight="1" x14ac:dyDescent="0.3">
      <c r="A277" s="66"/>
      <c r="B277" s="5" t="s">
        <v>148</v>
      </c>
      <c r="C277" s="2">
        <v>3</v>
      </c>
      <c r="D277" s="5">
        <v>209</v>
      </c>
      <c r="E277" s="5" t="s">
        <v>158</v>
      </c>
      <c r="F277" s="6" t="s">
        <v>44</v>
      </c>
      <c r="G277" s="5" t="s">
        <v>96</v>
      </c>
      <c r="H277" s="7" t="s">
        <v>45</v>
      </c>
      <c r="I277" s="7" t="s">
        <v>45</v>
      </c>
      <c r="J277" s="8">
        <v>930</v>
      </c>
      <c r="K277" s="9" t="s">
        <v>159</v>
      </c>
      <c r="L277" s="33" t="s">
        <v>45</v>
      </c>
      <c r="M277" s="23">
        <v>1031</v>
      </c>
      <c r="N277" s="28">
        <v>0.63888888888888895</v>
      </c>
      <c r="O277" s="34" t="s">
        <v>160</v>
      </c>
    </row>
    <row r="278" spans="1:15" ht="15" customHeight="1" x14ac:dyDescent="0.3">
      <c r="A278" s="66"/>
      <c r="B278" s="5" t="s">
        <v>148</v>
      </c>
      <c r="C278" s="2">
        <v>4</v>
      </c>
      <c r="D278" s="5">
        <v>210</v>
      </c>
      <c r="E278" s="5" t="s">
        <v>161</v>
      </c>
      <c r="F278" s="6" t="s">
        <v>162</v>
      </c>
      <c r="G278" s="5" t="s">
        <v>96</v>
      </c>
      <c r="H278" s="7">
        <v>44985</v>
      </c>
      <c r="I278" s="7">
        <v>44985</v>
      </c>
      <c r="J278" s="8">
        <v>930</v>
      </c>
      <c r="K278" s="9">
        <v>0.60416666666666663</v>
      </c>
      <c r="L278" s="35" t="s">
        <v>163</v>
      </c>
      <c r="M278" s="23">
        <v>1031</v>
      </c>
      <c r="N278" s="28">
        <v>0.64583333333333337</v>
      </c>
      <c r="O278" s="34"/>
    </row>
    <row r="279" spans="1:15" ht="15" customHeight="1" x14ac:dyDescent="0.3">
      <c r="A279" s="66"/>
      <c r="B279" s="5" t="s">
        <v>148</v>
      </c>
      <c r="C279" s="2">
        <v>5</v>
      </c>
      <c r="D279" s="5">
        <v>211</v>
      </c>
      <c r="E279" s="5" t="s">
        <v>164</v>
      </c>
      <c r="F279" s="6" t="s">
        <v>151</v>
      </c>
      <c r="G279" s="5" t="s">
        <v>96</v>
      </c>
      <c r="H279" s="7" t="s">
        <v>165</v>
      </c>
      <c r="I279" s="7" t="s">
        <v>152</v>
      </c>
      <c r="J279" s="8">
        <v>930</v>
      </c>
      <c r="K279" s="9">
        <v>0.61111111111111105</v>
      </c>
      <c r="L279" s="35">
        <v>756</v>
      </c>
      <c r="M279" s="23">
        <v>1031</v>
      </c>
      <c r="N279" s="28">
        <v>0.65277777777777779</v>
      </c>
      <c r="O279" s="34" t="s">
        <v>32</v>
      </c>
    </row>
    <row r="280" spans="1:15" ht="15" customHeight="1" x14ac:dyDescent="0.3">
      <c r="A280" s="66"/>
      <c r="B280" s="5" t="s">
        <v>166</v>
      </c>
      <c r="C280" s="2">
        <v>6</v>
      </c>
      <c r="D280" s="5">
        <v>101</v>
      </c>
      <c r="E280" s="5" t="s">
        <v>167</v>
      </c>
      <c r="F280" s="6" t="s">
        <v>91</v>
      </c>
      <c r="G280" s="5" t="s">
        <v>96</v>
      </c>
      <c r="H280" s="7">
        <v>44978</v>
      </c>
      <c r="I280" s="7">
        <v>44978</v>
      </c>
      <c r="J280" s="8">
        <v>930</v>
      </c>
      <c r="K280" s="9">
        <v>0.61805555555555558</v>
      </c>
      <c r="L280" s="35">
        <v>966</v>
      </c>
      <c r="M280" s="23">
        <v>1031</v>
      </c>
      <c r="N280" s="28">
        <v>0.65972222222222221</v>
      </c>
      <c r="O280" s="34"/>
    </row>
    <row r="281" spans="1:15" ht="15" customHeight="1" x14ac:dyDescent="0.3">
      <c r="A281" s="66"/>
      <c r="B281" s="5" t="s">
        <v>168</v>
      </c>
      <c r="C281" s="2">
        <v>7</v>
      </c>
      <c r="D281" s="5">
        <v>102</v>
      </c>
      <c r="E281" s="5" t="s">
        <v>157</v>
      </c>
      <c r="F281" s="6" t="s">
        <v>91</v>
      </c>
      <c r="G281" s="5" t="s">
        <v>169</v>
      </c>
      <c r="H281" s="7">
        <v>44985</v>
      </c>
      <c r="I281" s="7">
        <v>44985</v>
      </c>
      <c r="J281" s="8">
        <v>930</v>
      </c>
      <c r="K281" s="9">
        <v>0.625</v>
      </c>
      <c r="L281" s="35">
        <v>1048</v>
      </c>
      <c r="M281" s="23">
        <v>1031</v>
      </c>
      <c r="N281" s="28">
        <v>0.66666666666666663</v>
      </c>
      <c r="O281" s="34"/>
    </row>
    <row r="282" spans="1:15" ht="15" customHeight="1" x14ac:dyDescent="0.3">
      <c r="A282" s="66"/>
      <c r="B282" s="5" t="s">
        <v>148</v>
      </c>
      <c r="C282" s="2">
        <v>8</v>
      </c>
      <c r="D282" s="5">
        <v>103</v>
      </c>
      <c r="E282" s="5" t="s">
        <v>171</v>
      </c>
      <c r="F282" s="6" t="s">
        <v>172</v>
      </c>
      <c r="G282" s="5" t="s">
        <v>96</v>
      </c>
      <c r="H282" s="7">
        <v>44978</v>
      </c>
      <c r="I282" s="7">
        <v>44978</v>
      </c>
      <c r="J282" s="8">
        <v>930</v>
      </c>
      <c r="K282" s="9">
        <v>0.63194444444444442</v>
      </c>
      <c r="L282" s="35">
        <v>398</v>
      </c>
      <c r="M282" s="23">
        <v>1031</v>
      </c>
      <c r="N282" s="28">
        <v>0.67361111111111116</v>
      </c>
      <c r="O282" s="34"/>
    </row>
    <row r="283" spans="1:15" ht="15" customHeight="1" x14ac:dyDescent="0.3">
      <c r="A283" s="66"/>
      <c r="B283" s="5" t="s">
        <v>148</v>
      </c>
      <c r="C283" s="2">
        <v>9</v>
      </c>
      <c r="D283" s="5">
        <v>104</v>
      </c>
      <c r="E283" s="5" t="s">
        <v>170</v>
      </c>
      <c r="F283" s="6" t="s">
        <v>172</v>
      </c>
      <c r="G283" s="5" t="s">
        <v>96</v>
      </c>
      <c r="H283" s="7">
        <v>44978</v>
      </c>
      <c r="I283" s="7">
        <v>44978</v>
      </c>
      <c r="J283" s="8">
        <v>930</v>
      </c>
      <c r="K283" s="9">
        <v>0.63888888888888895</v>
      </c>
      <c r="L283" s="35">
        <v>568</v>
      </c>
      <c r="M283" s="23">
        <v>1031</v>
      </c>
      <c r="N283" s="28">
        <v>0.68055555555555547</v>
      </c>
      <c r="O283" s="34"/>
    </row>
    <row r="284" spans="1:15" ht="15" customHeight="1" x14ac:dyDescent="0.3">
      <c r="A284" s="66"/>
      <c r="B284" s="5" t="s">
        <v>148</v>
      </c>
      <c r="C284" s="2">
        <v>10</v>
      </c>
      <c r="D284" s="5">
        <v>105</v>
      </c>
      <c r="E284" s="5" t="s">
        <v>173</v>
      </c>
      <c r="F284" s="6" t="s">
        <v>151</v>
      </c>
      <c r="G284" s="5" t="s">
        <v>96</v>
      </c>
      <c r="H284" s="7">
        <v>44978</v>
      </c>
      <c r="I284" s="7">
        <v>44978</v>
      </c>
      <c r="J284" s="8">
        <v>930</v>
      </c>
      <c r="K284" s="9">
        <v>0.64583333333333337</v>
      </c>
      <c r="L284" s="35">
        <v>1633</v>
      </c>
      <c r="M284" s="23">
        <v>1031</v>
      </c>
      <c r="N284" s="28">
        <v>0.6875</v>
      </c>
      <c r="O284" s="34" t="s">
        <v>174</v>
      </c>
    </row>
    <row r="285" spans="1:15" ht="15" customHeight="1" x14ac:dyDescent="0.3">
      <c r="A285" s="66"/>
      <c r="B285" s="5" t="s">
        <v>166</v>
      </c>
      <c r="C285" s="2">
        <v>11</v>
      </c>
      <c r="D285" s="5">
        <v>106</v>
      </c>
      <c r="E285" s="5" t="s">
        <v>176</v>
      </c>
      <c r="F285" s="6" t="s">
        <v>178</v>
      </c>
      <c r="G285" s="5" t="s">
        <v>179</v>
      </c>
      <c r="H285" s="7">
        <v>44972</v>
      </c>
      <c r="I285" s="7">
        <v>44972</v>
      </c>
      <c r="J285" s="8">
        <v>930</v>
      </c>
      <c r="K285" s="9">
        <v>0.65277777777777779</v>
      </c>
      <c r="L285" s="35">
        <v>2094</v>
      </c>
      <c r="M285" s="23">
        <v>1031</v>
      </c>
      <c r="N285" s="28">
        <v>0.69444444444444453</v>
      </c>
      <c r="O285" s="34"/>
    </row>
    <row r="286" spans="1:15" ht="15" customHeight="1" x14ac:dyDescent="0.3">
      <c r="A286" s="66"/>
      <c r="B286" s="5" t="s">
        <v>148</v>
      </c>
      <c r="C286" s="2">
        <v>12</v>
      </c>
      <c r="D286" s="5">
        <v>107</v>
      </c>
      <c r="E286" s="5" t="s">
        <v>175</v>
      </c>
      <c r="F286" s="6" t="s">
        <v>177</v>
      </c>
      <c r="G286" s="5" t="s">
        <v>96</v>
      </c>
      <c r="H286" s="7">
        <v>44972</v>
      </c>
      <c r="I286" s="7">
        <v>44972</v>
      </c>
      <c r="J286" s="8">
        <v>930</v>
      </c>
      <c r="K286" s="9">
        <v>0.65972222222222221</v>
      </c>
      <c r="L286" s="35">
        <v>1331</v>
      </c>
      <c r="M286" s="23">
        <v>1031</v>
      </c>
      <c r="N286" s="28">
        <v>0.70138888888888884</v>
      </c>
      <c r="O286" s="34"/>
    </row>
    <row r="287" spans="1:15" ht="15" customHeight="1" x14ac:dyDescent="0.3">
      <c r="A287" s="64"/>
      <c r="B287" s="5" t="s">
        <v>148</v>
      </c>
      <c r="C287" s="2">
        <v>13</v>
      </c>
      <c r="D287" s="5">
        <v>707</v>
      </c>
      <c r="E287" s="5" t="s">
        <v>180</v>
      </c>
      <c r="F287" s="6" t="s">
        <v>181</v>
      </c>
      <c r="G287" s="5" t="s">
        <v>96</v>
      </c>
      <c r="H287" s="7">
        <v>43431</v>
      </c>
      <c r="I287" s="7" t="s">
        <v>182</v>
      </c>
      <c r="J287" s="8">
        <v>930</v>
      </c>
      <c r="K287" s="9">
        <v>0.66666666666666663</v>
      </c>
      <c r="L287" s="32">
        <v>2</v>
      </c>
      <c r="M287" s="23">
        <v>1031</v>
      </c>
      <c r="N287" s="28">
        <v>0.70833333333333337</v>
      </c>
      <c r="O287" s="36" t="s">
        <v>134</v>
      </c>
    </row>
    <row r="288" spans="1:15" ht="24.75" customHeight="1" x14ac:dyDescent="0.3">
      <c r="A288" s="24" t="s">
        <v>184</v>
      </c>
      <c r="B288" s="5" t="s">
        <v>183</v>
      </c>
      <c r="C288" s="2">
        <v>1</v>
      </c>
      <c r="D288" s="5">
        <v>109</v>
      </c>
      <c r="E288" s="5" t="s">
        <v>185</v>
      </c>
      <c r="F288" s="6" t="s">
        <v>186</v>
      </c>
      <c r="G288" s="5" t="s">
        <v>96</v>
      </c>
      <c r="H288" s="7" t="s">
        <v>187</v>
      </c>
      <c r="I288" s="7" t="s">
        <v>187</v>
      </c>
      <c r="J288" s="8">
        <v>930</v>
      </c>
      <c r="K288" s="9">
        <v>0.67361111111111116</v>
      </c>
      <c r="L288" s="32">
        <v>1037</v>
      </c>
      <c r="M288" s="23">
        <v>1031</v>
      </c>
      <c r="N288" s="28">
        <v>0.71527777777777779</v>
      </c>
      <c r="O288" s="37" t="s">
        <v>188</v>
      </c>
    </row>
    <row r="289" spans="1:14" ht="17.100000000000001" customHeight="1" x14ac:dyDescent="0.3">
      <c r="A289" s="38"/>
      <c r="B289" s="39"/>
      <c r="C289" s="62" t="s">
        <v>189</v>
      </c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40"/>
    </row>
    <row r="290" spans="1:14" ht="32.1" customHeight="1" x14ac:dyDescent="0.3">
      <c r="B290" s="42"/>
      <c r="C290" s="69" t="s">
        <v>190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1"/>
    </row>
    <row r="291" spans="1:14" ht="32.1" customHeight="1" x14ac:dyDescent="0.3">
      <c r="B291" s="42"/>
      <c r="C291" s="72" t="s">
        <v>191</v>
      </c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4"/>
    </row>
    <row r="292" spans="1:14" ht="32.1" customHeight="1" x14ac:dyDescent="0.3">
      <c r="B292" s="42"/>
      <c r="C292" s="69" t="s">
        <v>192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1"/>
    </row>
    <row r="293" spans="1:14" ht="32.1" customHeight="1" x14ac:dyDescent="0.3">
      <c r="B293" s="42"/>
      <c r="C293" s="75" t="s">
        <v>193</v>
      </c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7"/>
    </row>
    <row r="294" spans="1:14" x14ac:dyDescent="0.3">
      <c r="C294" s="43" t="s">
        <v>194</v>
      </c>
      <c r="F294" s="43"/>
      <c r="G294" s="43"/>
      <c r="H294" s="43"/>
      <c r="I294" s="40"/>
      <c r="J294" s="40"/>
      <c r="K294" s="40"/>
      <c r="L294" s="40"/>
      <c r="M294" s="40"/>
      <c r="N294" s="40"/>
    </row>
    <row r="295" spans="1:14" ht="39" customHeight="1" x14ac:dyDescent="0.3">
      <c r="C295" s="75" t="s">
        <v>195</v>
      </c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7"/>
    </row>
    <row r="296" spans="1:14" x14ac:dyDescent="0.3">
      <c r="C296" s="43" t="s">
        <v>196</v>
      </c>
      <c r="F296" s="43"/>
      <c r="G296" s="43"/>
      <c r="H296" s="40"/>
      <c r="I296" s="40"/>
      <c r="J296" s="44"/>
      <c r="K296" s="45"/>
      <c r="L296" s="43"/>
      <c r="M296" s="46"/>
    </row>
    <row r="297" spans="1:14" ht="33.75" customHeight="1" x14ac:dyDescent="0.3">
      <c r="C297" s="75" t="s">
        <v>197</v>
      </c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7"/>
    </row>
    <row r="298" spans="1:14" x14ac:dyDescent="0.3">
      <c r="C298" s="40"/>
      <c r="D298" s="67"/>
      <c r="E298" s="67"/>
      <c r="F298" s="68"/>
      <c r="G298" s="68"/>
      <c r="H298" s="68"/>
      <c r="I298" s="68"/>
      <c r="J298" s="68"/>
      <c r="K298" s="48"/>
    </row>
    <row r="299" spans="1:14" x14ac:dyDescent="0.3">
      <c r="A299" s="49"/>
      <c r="C299" s="40"/>
      <c r="D299" s="40"/>
      <c r="E299" s="40"/>
      <c r="F299" s="49"/>
    </row>
    <row r="300" spans="1:14" x14ac:dyDescent="0.3">
      <c r="A300" s="49"/>
    </row>
  </sheetData>
  <mergeCells count="32">
    <mergeCell ref="D298:J298"/>
    <mergeCell ref="C290:N290"/>
    <mergeCell ref="C291:N291"/>
    <mergeCell ref="C292:N292"/>
    <mergeCell ref="C293:N293"/>
    <mergeCell ref="C295:N295"/>
    <mergeCell ref="C297:N297"/>
    <mergeCell ref="C289:M289"/>
    <mergeCell ref="A123:A152"/>
    <mergeCell ref="A153:A171"/>
    <mergeCell ref="A172:A173"/>
    <mergeCell ref="A174:A180"/>
    <mergeCell ref="A181:A232"/>
    <mergeCell ref="A233:A241"/>
    <mergeCell ref="A242:A243"/>
    <mergeCell ref="A244:A245"/>
    <mergeCell ref="A246:A248"/>
    <mergeCell ref="A249:A274"/>
    <mergeCell ref="A275:A287"/>
    <mergeCell ref="A121:A122"/>
    <mergeCell ref="A1:O1"/>
    <mergeCell ref="A2:A3"/>
    <mergeCell ref="B2:I2"/>
    <mergeCell ref="J2:L2"/>
    <mergeCell ref="M2:N3"/>
    <mergeCell ref="O2:O3"/>
    <mergeCell ref="J3:K3"/>
    <mergeCell ref="A4:A31"/>
    <mergeCell ref="A32:A53"/>
    <mergeCell ref="A54:A81"/>
    <mergeCell ref="A82:A107"/>
    <mergeCell ref="A108:A120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2024-10-01T23:18:44Z</dcterms:created>
  <dcterms:modified xsi:type="dcterms:W3CDTF">2024-10-01T23:33:14Z</dcterms:modified>
</cp:coreProperties>
</file>