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\Desktop\2024년 멀티미디어 강의실 점검결과\"/>
    </mc:Choice>
  </mc:AlternateContent>
  <bookViews>
    <workbookView xWindow="0" yWindow="0" windowWidth="28800" windowHeight="12285"/>
  </bookViews>
  <sheets>
    <sheet name="점검계획" sheetId="1" r:id="rId1"/>
  </sheets>
  <externalReferences>
    <externalReference r:id="rId2"/>
  </externalReferences>
  <definedNames>
    <definedName name="_xlnm._FilterDatabase" localSheetId="0" hidden="1">점검계획!$A$3:$P$295</definedName>
    <definedName name="_xlnm.Print_Area" localSheetId="0">점검계획!$A$1:$P$298</definedName>
    <definedName name="_xlnm.Print_Titles" localSheetId="0">점검계획!$2:$3</definedName>
    <definedName name="자산번호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70" i="1" l="1"/>
  <c r="K270" i="1"/>
  <c r="I270" i="1"/>
  <c r="H270" i="1"/>
  <c r="G270" i="1"/>
  <c r="F270" i="1"/>
  <c r="L269" i="1"/>
  <c r="K269" i="1"/>
  <c r="I269" i="1"/>
  <c r="H269" i="1"/>
  <c r="G269" i="1"/>
  <c r="F269" i="1"/>
  <c r="L268" i="1"/>
  <c r="K268" i="1"/>
  <c r="I268" i="1"/>
  <c r="H268" i="1"/>
  <c r="G268" i="1"/>
  <c r="F268" i="1"/>
  <c r="E268" i="1"/>
  <c r="L267" i="1"/>
  <c r="K267" i="1"/>
  <c r="I267" i="1"/>
  <c r="H267" i="1"/>
  <c r="G267" i="1"/>
  <c r="F267" i="1"/>
  <c r="E267" i="1"/>
  <c r="L266" i="1"/>
  <c r="K266" i="1"/>
  <c r="I266" i="1"/>
  <c r="H266" i="1"/>
  <c r="G266" i="1"/>
  <c r="F266" i="1"/>
  <c r="E266" i="1"/>
  <c r="L265" i="1"/>
  <c r="K265" i="1"/>
  <c r="I265" i="1"/>
  <c r="H265" i="1"/>
  <c r="G265" i="1"/>
  <c r="F265" i="1"/>
  <c r="E265" i="1"/>
  <c r="L264" i="1"/>
  <c r="K264" i="1"/>
  <c r="I264" i="1"/>
  <c r="H264" i="1"/>
  <c r="G264" i="1"/>
  <c r="F264" i="1"/>
  <c r="E264" i="1"/>
  <c r="L263" i="1"/>
  <c r="K263" i="1"/>
  <c r="I263" i="1"/>
  <c r="H263" i="1"/>
  <c r="G263" i="1"/>
  <c r="F263" i="1"/>
  <c r="E263" i="1"/>
  <c r="L262" i="1"/>
  <c r="K262" i="1"/>
  <c r="I262" i="1"/>
  <c r="H262" i="1"/>
  <c r="G262" i="1"/>
  <c r="F262" i="1"/>
  <c r="E262" i="1"/>
  <c r="L261" i="1"/>
  <c r="K261" i="1"/>
  <c r="I261" i="1"/>
  <c r="H261" i="1"/>
  <c r="G261" i="1"/>
  <c r="F261" i="1"/>
  <c r="E261" i="1"/>
  <c r="L260" i="1"/>
  <c r="K260" i="1"/>
  <c r="I260" i="1"/>
  <c r="H260" i="1"/>
  <c r="G260" i="1"/>
  <c r="F260" i="1"/>
  <c r="E260" i="1"/>
  <c r="L259" i="1"/>
  <c r="K259" i="1"/>
  <c r="I259" i="1"/>
  <c r="H259" i="1"/>
  <c r="G259" i="1"/>
  <c r="F259" i="1"/>
  <c r="E259" i="1"/>
  <c r="L258" i="1"/>
  <c r="K258" i="1"/>
  <c r="I258" i="1"/>
  <c r="H258" i="1"/>
  <c r="G258" i="1"/>
  <c r="F258" i="1"/>
  <c r="E258" i="1"/>
  <c r="L257" i="1"/>
  <c r="K257" i="1"/>
  <c r="I257" i="1"/>
  <c r="H257" i="1"/>
  <c r="G257" i="1"/>
  <c r="F257" i="1"/>
  <c r="E257" i="1"/>
  <c r="L256" i="1"/>
  <c r="K256" i="1"/>
  <c r="I256" i="1"/>
  <c r="H256" i="1"/>
  <c r="G256" i="1"/>
  <c r="F256" i="1"/>
  <c r="E256" i="1"/>
  <c r="L255" i="1"/>
  <c r="K255" i="1"/>
  <c r="I255" i="1"/>
  <c r="H255" i="1"/>
  <c r="G255" i="1"/>
  <c r="F255" i="1"/>
  <c r="E255" i="1"/>
  <c r="L254" i="1"/>
  <c r="K254" i="1"/>
  <c r="I254" i="1"/>
  <c r="H254" i="1"/>
  <c r="G254" i="1"/>
  <c r="F254" i="1"/>
  <c r="E254" i="1"/>
  <c r="L253" i="1"/>
  <c r="K253" i="1"/>
  <c r="I253" i="1"/>
  <c r="H253" i="1"/>
  <c r="G253" i="1"/>
  <c r="F253" i="1"/>
  <c r="E253" i="1"/>
  <c r="L252" i="1"/>
  <c r="K252" i="1"/>
  <c r="I252" i="1"/>
  <c r="H252" i="1"/>
  <c r="G252" i="1"/>
  <c r="F252" i="1"/>
  <c r="E252" i="1"/>
  <c r="L251" i="1"/>
  <c r="K251" i="1"/>
  <c r="I251" i="1"/>
  <c r="H251" i="1"/>
  <c r="G251" i="1"/>
  <c r="F251" i="1"/>
  <c r="E251" i="1"/>
  <c r="L250" i="1"/>
  <c r="K250" i="1"/>
  <c r="I250" i="1"/>
  <c r="H250" i="1"/>
  <c r="G250" i="1"/>
  <c r="F250" i="1"/>
  <c r="E250" i="1"/>
  <c r="L249" i="1"/>
  <c r="K249" i="1"/>
  <c r="I249" i="1"/>
  <c r="H249" i="1"/>
  <c r="G249" i="1"/>
  <c r="F249" i="1"/>
  <c r="E249" i="1"/>
  <c r="L248" i="1"/>
  <c r="K248" i="1"/>
  <c r="I248" i="1"/>
  <c r="H248" i="1"/>
  <c r="G248" i="1"/>
  <c r="F248" i="1"/>
  <c r="E248" i="1"/>
  <c r="L247" i="1"/>
  <c r="K247" i="1"/>
  <c r="I247" i="1"/>
  <c r="H247" i="1"/>
  <c r="G247" i="1"/>
  <c r="F247" i="1"/>
  <c r="E247" i="1"/>
  <c r="L246" i="1"/>
  <c r="K246" i="1"/>
  <c r="I246" i="1"/>
  <c r="H246" i="1"/>
  <c r="G246" i="1"/>
  <c r="F246" i="1"/>
  <c r="E246" i="1"/>
  <c r="L245" i="1"/>
  <c r="K245" i="1"/>
  <c r="I245" i="1"/>
  <c r="H245" i="1"/>
  <c r="G245" i="1"/>
  <c r="F245" i="1"/>
  <c r="E245" i="1"/>
  <c r="L244" i="1"/>
  <c r="K244" i="1"/>
  <c r="I244" i="1"/>
  <c r="H244" i="1"/>
  <c r="G244" i="1"/>
  <c r="F244" i="1"/>
  <c r="E244" i="1"/>
  <c r="L243" i="1"/>
  <c r="K243" i="1"/>
  <c r="I243" i="1"/>
  <c r="H243" i="1"/>
  <c r="G243" i="1"/>
  <c r="F243" i="1"/>
  <c r="E243" i="1"/>
  <c r="L242" i="1"/>
  <c r="K242" i="1"/>
  <c r="I242" i="1"/>
  <c r="H242" i="1"/>
  <c r="G242" i="1"/>
  <c r="F242" i="1"/>
  <c r="E242" i="1"/>
  <c r="L241" i="1"/>
  <c r="K241" i="1"/>
  <c r="I241" i="1"/>
  <c r="H241" i="1"/>
  <c r="G241" i="1"/>
  <c r="F241" i="1"/>
  <c r="E241" i="1"/>
  <c r="L240" i="1"/>
  <c r="K240" i="1"/>
  <c r="I240" i="1"/>
  <c r="H240" i="1"/>
  <c r="G240" i="1"/>
  <c r="F240" i="1"/>
  <c r="E240" i="1"/>
  <c r="L239" i="1"/>
  <c r="K239" i="1"/>
  <c r="I239" i="1"/>
  <c r="H239" i="1"/>
  <c r="G239" i="1"/>
  <c r="F239" i="1"/>
  <c r="E239" i="1"/>
  <c r="L238" i="1"/>
  <c r="K238" i="1"/>
  <c r="I238" i="1"/>
  <c r="H238" i="1"/>
  <c r="G238" i="1"/>
  <c r="F238" i="1"/>
  <c r="E238" i="1"/>
  <c r="L237" i="1"/>
  <c r="K237" i="1"/>
  <c r="I237" i="1"/>
  <c r="H237" i="1"/>
  <c r="G237" i="1"/>
  <c r="F237" i="1"/>
  <c r="E237" i="1"/>
  <c r="L236" i="1"/>
  <c r="K236" i="1"/>
  <c r="I236" i="1"/>
  <c r="H236" i="1"/>
  <c r="G236" i="1"/>
  <c r="F236" i="1"/>
  <c r="E236" i="1"/>
  <c r="L235" i="1"/>
  <c r="K235" i="1"/>
  <c r="I235" i="1"/>
  <c r="H235" i="1"/>
  <c r="G235" i="1"/>
  <c r="F235" i="1"/>
  <c r="E235" i="1"/>
  <c r="L234" i="1"/>
  <c r="K234" i="1"/>
  <c r="I234" i="1"/>
  <c r="H234" i="1"/>
  <c r="G234" i="1"/>
  <c r="F234" i="1"/>
  <c r="E234" i="1"/>
  <c r="L233" i="1"/>
  <c r="K233" i="1"/>
  <c r="I233" i="1"/>
  <c r="H233" i="1"/>
  <c r="G233" i="1"/>
  <c r="F233" i="1"/>
  <c r="E233" i="1"/>
  <c r="L232" i="1"/>
  <c r="K232" i="1"/>
  <c r="I232" i="1"/>
  <c r="H232" i="1"/>
  <c r="G232" i="1"/>
  <c r="F232" i="1"/>
  <c r="E232" i="1"/>
  <c r="L231" i="1"/>
  <c r="K231" i="1"/>
  <c r="I231" i="1"/>
  <c r="H231" i="1"/>
  <c r="G231" i="1"/>
  <c r="F231" i="1"/>
  <c r="E231" i="1"/>
  <c r="L230" i="1"/>
  <c r="K230" i="1"/>
  <c r="I230" i="1"/>
  <c r="H230" i="1"/>
  <c r="G230" i="1"/>
  <c r="F230" i="1"/>
  <c r="E230" i="1"/>
  <c r="L229" i="1"/>
  <c r="K229" i="1"/>
  <c r="I229" i="1"/>
  <c r="H229" i="1"/>
  <c r="G229" i="1"/>
  <c r="F229" i="1"/>
  <c r="E229" i="1"/>
  <c r="L228" i="1"/>
  <c r="K228" i="1"/>
  <c r="I228" i="1"/>
  <c r="H228" i="1"/>
  <c r="G228" i="1"/>
  <c r="F228" i="1"/>
  <c r="E228" i="1"/>
  <c r="L227" i="1"/>
  <c r="K227" i="1"/>
  <c r="I227" i="1"/>
  <c r="H227" i="1"/>
  <c r="G227" i="1"/>
  <c r="F227" i="1"/>
  <c r="E227" i="1"/>
  <c r="L226" i="1"/>
  <c r="K226" i="1"/>
  <c r="I226" i="1"/>
  <c r="H226" i="1"/>
  <c r="G226" i="1"/>
  <c r="F226" i="1"/>
  <c r="E226" i="1"/>
  <c r="L225" i="1"/>
  <c r="K225" i="1"/>
  <c r="I225" i="1"/>
  <c r="H225" i="1"/>
  <c r="G225" i="1"/>
  <c r="F225" i="1"/>
  <c r="E225" i="1"/>
  <c r="L219" i="1"/>
  <c r="K219" i="1"/>
  <c r="I219" i="1"/>
  <c r="H219" i="1"/>
  <c r="G219" i="1"/>
  <c r="F219" i="1"/>
  <c r="E219" i="1"/>
  <c r="L218" i="1"/>
  <c r="K218" i="1"/>
  <c r="I218" i="1"/>
  <c r="H218" i="1"/>
  <c r="G218" i="1"/>
  <c r="F218" i="1"/>
  <c r="E218" i="1"/>
  <c r="L217" i="1"/>
  <c r="K217" i="1"/>
  <c r="I217" i="1"/>
  <c r="H217" i="1"/>
  <c r="G217" i="1"/>
  <c r="F217" i="1"/>
  <c r="E217" i="1"/>
  <c r="L216" i="1"/>
  <c r="K216" i="1"/>
  <c r="I216" i="1"/>
  <c r="H216" i="1"/>
  <c r="G216" i="1"/>
  <c r="F216" i="1"/>
  <c r="E216" i="1"/>
  <c r="L215" i="1"/>
  <c r="K215" i="1"/>
  <c r="I215" i="1"/>
  <c r="H215" i="1"/>
  <c r="G215" i="1"/>
  <c r="F215" i="1"/>
  <c r="E215" i="1"/>
  <c r="L214" i="1"/>
  <c r="K214" i="1"/>
  <c r="I214" i="1"/>
  <c r="H214" i="1"/>
  <c r="G214" i="1"/>
  <c r="F214" i="1"/>
  <c r="E214" i="1"/>
  <c r="L213" i="1"/>
  <c r="K213" i="1"/>
  <c r="I213" i="1"/>
  <c r="H213" i="1"/>
  <c r="G213" i="1"/>
  <c r="F213" i="1"/>
  <c r="E213" i="1"/>
  <c r="L212" i="1"/>
  <c r="K212" i="1"/>
  <c r="I212" i="1"/>
  <c r="H212" i="1"/>
  <c r="G212" i="1"/>
  <c r="F212" i="1"/>
  <c r="E212" i="1"/>
  <c r="L211" i="1"/>
  <c r="K211" i="1"/>
  <c r="I211" i="1"/>
  <c r="H211" i="1"/>
  <c r="G211" i="1"/>
  <c r="F211" i="1"/>
  <c r="E211" i="1"/>
  <c r="L210" i="1"/>
  <c r="K210" i="1"/>
  <c r="I210" i="1"/>
  <c r="H210" i="1"/>
  <c r="G210" i="1"/>
  <c r="F210" i="1"/>
  <c r="E210" i="1"/>
  <c r="L209" i="1"/>
  <c r="K209" i="1"/>
  <c r="I209" i="1"/>
  <c r="H209" i="1"/>
  <c r="G209" i="1"/>
  <c r="F209" i="1"/>
  <c r="E209" i="1"/>
  <c r="L208" i="1"/>
  <c r="K208" i="1"/>
  <c r="I208" i="1"/>
  <c r="H208" i="1"/>
  <c r="G208" i="1"/>
  <c r="F208" i="1"/>
  <c r="E208" i="1"/>
  <c r="L207" i="1"/>
  <c r="K207" i="1"/>
  <c r="I207" i="1"/>
  <c r="H207" i="1"/>
  <c r="G207" i="1"/>
  <c r="F207" i="1"/>
  <c r="E207" i="1"/>
  <c r="L206" i="1"/>
  <c r="K206" i="1"/>
  <c r="I206" i="1"/>
  <c r="H206" i="1"/>
  <c r="G206" i="1"/>
  <c r="F206" i="1"/>
  <c r="E206" i="1"/>
  <c r="L205" i="1"/>
  <c r="K205" i="1"/>
  <c r="I205" i="1"/>
  <c r="H205" i="1"/>
  <c r="G205" i="1"/>
  <c r="F205" i="1"/>
  <c r="E205" i="1"/>
  <c r="L204" i="1"/>
  <c r="K204" i="1"/>
  <c r="I204" i="1"/>
  <c r="H204" i="1"/>
  <c r="G204" i="1"/>
  <c r="F204" i="1"/>
  <c r="E204" i="1"/>
  <c r="L203" i="1"/>
  <c r="K203" i="1"/>
  <c r="I203" i="1"/>
  <c r="H203" i="1"/>
  <c r="G203" i="1"/>
  <c r="F203" i="1"/>
  <c r="E203" i="1"/>
  <c r="L202" i="1"/>
  <c r="K202" i="1"/>
  <c r="I202" i="1"/>
  <c r="H202" i="1"/>
  <c r="G202" i="1"/>
  <c r="F202" i="1"/>
  <c r="E202" i="1"/>
  <c r="L201" i="1"/>
  <c r="K201" i="1"/>
  <c r="I201" i="1"/>
  <c r="H201" i="1"/>
  <c r="G201" i="1"/>
  <c r="F201" i="1"/>
  <c r="E201" i="1"/>
  <c r="L200" i="1"/>
  <c r="K200" i="1"/>
  <c r="I200" i="1"/>
  <c r="H200" i="1"/>
  <c r="G200" i="1"/>
  <c r="F200" i="1"/>
  <c r="E200" i="1"/>
  <c r="L199" i="1"/>
  <c r="K199" i="1"/>
  <c r="I199" i="1"/>
  <c r="H199" i="1"/>
  <c r="G199" i="1"/>
  <c r="F199" i="1"/>
  <c r="E199" i="1"/>
  <c r="L198" i="1"/>
  <c r="K198" i="1"/>
  <c r="I198" i="1"/>
  <c r="H198" i="1"/>
  <c r="G198" i="1"/>
  <c r="F198" i="1"/>
  <c r="E198" i="1"/>
  <c r="L197" i="1"/>
  <c r="K197" i="1"/>
  <c r="I197" i="1"/>
  <c r="H197" i="1"/>
  <c r="G197" i="1"/>
  <c r="F197" i="1"/>
  <c r="E197" i="1"/>
  <c r="L196" i="1"/>
  <c r="K196" i="1"/>
  <c r="I196" i="1"/>
  <c r="H196" i="1"/>
  <c r="G196" i="1"/>
  <c r="F196" i="1"/>
  <c r="E196" i="1"/>
  <c r="L195" i="1"/>
  <c r="K195" i="1"/>
  <c r="I195" i="1"/>
  <c r="H195" i="1"/>
  <c r="G195" i="1"/>
  <c r="F195" i="1"/>
  <c r="E195" i="1"/>
  <c r="L194" i="1"/>
  <c r="K194" i="1"/>
  <c r="I194" i="1"/>
  <c r="H194" i="1"/>
  <c r="G194" i="1"/>
  <c r="F194" i="1"/>
  <c r="E194" i="1"/>
  <c r="L193" i="1"/>
  <c r="K193" i="1"/>
  <c r="I193" i="1"/>
  <c r="H193" i="1"/>
  <c r="G193" i="1"/>
  <c r="F193" i="1"/>
  <c r="E193" i="1"/>
  <c r="L192" i="1"/>
  <c r="K192" i="1"/>
  <c r="I192" i="1"/>
  <c r="H192" i="1"/>
  <c r="G192" i="1"/>
  <c r="F192" i="1"/>
  <c r="E192" i="1"/>
  <c r="L191" i="1"/>
  <c r="K191" i="1"/>
  <c r="I191" i="1"/>
  <c r="H191" i="1"/>
  <c r="G191" i="1"/>
  <c r="F191" i="1"/>
  <c r="E191" i="1"/>
  <c r="L190" i="1"/>
  <c r="K190" i="1"/>
  <c r="I190" i="1"/>
  <c r="H190" i="1"/>
  <c r="G190" i="1"/>
  <c r="F190" i="1"/>
  <c r="E190" i="1"/>
  <c r="L189" i="1"/>
  <c r="K189" i="1"/>
  <c r="I189" i="1"/>
  <c r="H189" i="1"/>
  <c r="G189" i="1"/>
  <c r="F189" i="1"/>
  <c r="E189" i="1"/>
  <c r="L188" i="1"/>
  <c r="K188" i="1"/>
  <c r="I188" i="1"/>
  <c r="H188" i="1"/>
  <c r="G188" i="1"/>
  <c r="F188" i="1"/>
  <c r="E188" i="1"/>
  <c r="L187" i="1"/>
  <c r="K187" i="1"/>
  <c r="I187" i="1"/>
  <c r="H187" i="1"/>
  <c r="G187" i="1"/>
  <c r="F187" i="1"/>
  <c r="E187" i="1"/>
  <c r="L186" i="1"/>
  <c r="K186" i="1"/>
  <c r="I186" i="1"/>
  <c r="H186" i="1"/>
  <c r="G186" i="1"/>
  <c r="F186" i="1"/>
  <c r="E186" i="1"/>
  <c r="L185" i="1"/>
  <c r="K185" i="1"/>
  <c r="I185" i="1"/>
  <c r="H185" i="1"/>
  <c r="G185" i="1"/>
  <c r="F185" i="1"/>
  <c r="E185" i="1"/>
  <c r="L184" i="1"/>
  <c r="K184" i="1"/>
  <c r="I184" i="1"/>
  <c r="H184" i="1"/>
  <c r="G184" i="1"/>
  <c r="F184" i="1"/>
  <c r="E184" i="1"/>
  <c r="L183" i="1"/>
  <c r="K183" i="1"/>
  <c r="I183" i="1"/>
  <c r="H183" i="1"/>
  <c r="G183" i="1"/>
  <c r="F183" i="1"/>
  <c r="E183" i="1"/>
  <c r="L182" i="1"/>
  <c r="K182" i="1"/>
  <c r="I182" i="1"/>
  <c r="H182" i="1"/>
  <c r="G182" i="1"/>
  <c r="F182" i="1"/>
  <c r="E182" i="1"/>
  <c r="L181" i="1"/>
  <c r="K181" i="1"/>
  <c r="I181" i="1"/>
  <c r="H181" i="1"/>
  <c r="G181" i="1"/>
  <c r="F181" i="1"/>
  <c r="E181" i="1"/>
  <c r="L180" i="1"/>
  <c r="K180" i="1"/>
  <c r="I180" i="1"/>
  <c r="H180" i="1"/>
  <c r="G180" i="1"/>
  <c r="F180" i="1"/>
  <c r="E180" i="1"/>
  <c r="L179" i="1"/>
  <c r="K179" i="1"/>
  <c r="I179" i="1"/>
  <c r="H179" i="1"/>
  <c r="G179" i="1"/>
  <c r="F179" i="1"/>
  <c r="E179" i="1"/>
  <c r="L178" i="1"/>
  <c r="K178" i="1"/>
  <c r="I178" i="1"/>
  <c r="H178" i="1"/>
  <c r="G178" i="1"/>
  <c r="F178" i="1"/>
  <c r="E178" i="1"/>
  <c r="L177" i="1"/>
  <c r="K177" i="1"/>
  <c r="I177" i="1"/>
  <c r="H177" i="1"/>
  <c r="G177" i="1"/>
  <c r="F177" i="1"/>
  <c r="E177" i="1"/>
  <c r="L176" i="1"/>
  <c r="K176" i="1"/>
  <c r="I176" i="1"/>
  <c r="H176" i="1"/>
  <c r="G176" i="1"/>
  <c r="F176" i="1"/>
  <c r="E176" i="1"/>
  <c r="L175" i="1"/>
  <c r="K175" i="1"/>
  <c r="I175" i="1"/>
  <c r="H175" i="1"/>
  <c r="G175" i="1"/>
  <c r="F175" i="1"/>
  <c r="E175" i="1"/>
  <c r="L174" i="1"/>
  <c r="K174" i="1"/>
  <c r="I174" i="1"/>
  <c r="H174" i="1"/>
  <c r="G174" i="1"/>
  <c r="F174" i="1"/>
  <c r="E174" i="1"/>
  <c r="L173" i="1"/>
  <c r="K173" i="1"/>
  <c r="I173" i="1"/>
  <c r="H173" i="1"/>
  <c r="G173" i="1"/>
  <c r="F173" i="1"/>
  <c r="E173" i="1"/>
  <c r="L172" i="1"/>
  <c r="K172" i="1"/>
  <c r="I172" i="1"/>
  <c r="H172" i="1"/>
  <c r="G172" i="1"/>
  <c r="F172" i="1"/>
  <c r="E172" i="1"/>
  <c r="L171" i="1"/>
  <c r="K171" i="1"/>
  <c r="I171" i="1"/>
  <c r="H171" i="1"/>
  <c r="G171" i="1"/>
  <c r="F171" i="1"/>
  <c r="E171" i="1"/>
  <c r="L170" i="1"/>
  <c r="K170" i="1"/>
  <c r="I170" i="1"/>
  <c r="H170" i="1"/>
  <c r="G170" i="1"/>
  <c r="F170" i="1"/>
  <c r="E170" i="1"/>
  <c r="L169" i="1"/>
  <c r="K169" i="1"/>
  <c r="I169" i="1"/>
  <c r="H169" i="1"/>
  <c r="G169" i="1"/>
  <c r="F169" i="1"/>
  <c r="E169" i="1"/>
  <c r="L168" i="1"/>
  <c r="K168" i="1"/>
  <c r="I168" i="1"/>
  <c r="H168" i="1"/>
  <c r="G168" i="1"/>
  <c r="F168" i="1"/>
  <c r="E168" i="1"/>
  <c r="L167" i="1"/>
  <c r="K167" i="1"/>
  <c r="I167" i="1"/>
  <c r="H167" i="1"/>
  <c r="G167" i="1"/>
  <c r="F167" i="1"/>
  <c r="E167" i="1"/>
  <c r="L166" i="1"/>
  <c r="K166" i="1"/>
  <c r="I166" i="1"/>
  <c r="H166" i="1"/>
  <c r="G166" i="1"/>
  <c r="F166" i="1"/>
  <c r="E166" i="1"/>
  <c r="L165" i="1"/>
  <c r="K165" i="1"/>
  <c r="I165" i="1"/>
  <c r="H165" i="1"/>
  <c r="G165" i="1"/>
  <c r="F165" i="1"/>
  <c r="E165" i="1"/>
  <c r="L164" i="1"/>
  <c r="K164" i="1"/>
  <c r="I164" i="1"/>
  <c r="H164" i="1"/>
  <c r="G164" i="1"/>
  <c r="F164" i="1"/>
  <c r="E164" i="1"/>
  <c r="L163" i="1"/>
  <c r="K163" i="1"/>
  <c r="I163" i="1"/>
  <c r="H163" i="1"/>
  <c r="G163" i="1"/>
  <c r="F163" i="1"/>
  <c r="E163" i="1"/>
  <c r="L162" i="1"/>
  <c r="K162" i="1"/>
  <c r="I162" i="1"/>
  <c r="H162" i="1"/>
  <c r="G162" i="1"/>
  <c r="F162" i="1"/>
  <c r="E162" i="1"/>
  <c r="L161" i="1"/>
  <c r="K161" i="1"/>
  <c r="I161" i="1"/>
  <c r="H161" i="1"/>
  <c r="G161" i="1"/>
  <c r="F161" i="1"/>
  <c r="E161" i="1"/>
  <c r="L160" i="1"/>
  <c r="K160" i="1"/>
  <c r="I160" i="1"/>
  <c r="H160" i="1"/>
  <c r="G160" i="1"/>
  <c r="F160" i="1"/>
  <c r="E160" i="1"/>
  <c r="L157" i="1"/>
  <c r="K157" i="1"/>
  <c r="I157" i="1"/>
  <c r="H157" i="1"/>
  <c r="G157" i="1"/>
  <c r="F157" i="1"/>
  <c r="E157" i="1"/>
  <c r="L156" i="1"/>
  <c r="K156" i="1"/>
  <c r="I156" i="1"/>
  <c r="H156" i="1"/>
  <c r="G156" i="1"/>
  <c r="F156" i="1"/>
  <c r="E156" i="1"/>
  <c r="L155" i="1"/>
  <c r="K155" i="1"/>
  <c r="I155" i="1"/>
  <c r="H155" i="1"/>
  <c r="G155" i="1"/>
  <c r="F155" i="1"/>
  <c r="E155" i="1"/>
  <c r="L154" i="1"/>
  <c r="K154" i="1"/>
  <c r="I154" i="1"/>
  <c r="H154" i="1"/>
  <c r="G154" i="1"/>
  <c r="F154" i="1"/>
  <c r="E154" i="1"/>
  <c r="L153" i="1"/>
  <c r="K153" i="1"/>
  <c r="I153" i="1"/>
  <c r="H153" i="1"/>
  <c r="G153" i="1"/>
  <c r="F153" i="1"/>
  <c r="E153" i="1"/>
  <c r="L152" i="1"/>
  <c r="K152" i="1"/>
  <c r="I152" i="1"/>
  <c r="H152" i="1"/>
  <c r="G152" i="1"/>
  <c r="F152" i="1"/>
  <c r="E152" i="1"/>
  <c r="L151" i="1"/>
  <c r="K151" i="1"/>
  <c r="I151" i="1"/>
  <c r="H151" i="1"/>
  <c r="G151" i="1"/>
  <c r="F151" i="1"/>
  <c r="E151" i="1"/>
  <c r="L150" i="1"/>
  <c r="K150" i="1"/>
  <c r="I150" i="1"/>
  <c r="H150" i="1"/>
  <c r="G150" i="1"/>
  <c r="F150" i="1"/>
  <c r="E150" i="1"/>
  <c r="L149" i="1"/>
  <c r="K149" i="1"/>
  <c r="I149" i="1"/>
  <c r="H149" i="1"/>
  <c r="G149" i="1"/>
  <c r="F149" i="1"/>
  <c r="E149" i="1"/>
  <c r="L148" i="1"/>
  <c r="K148" i="1"/>
  <c r="I148" i="1"/>
  <c r="H148" i="1"/>
  <c r="G148" i="1"/>
  <c r="F148" i="1"/>
  <c r="E148" i="1"/>
  <c r="L147" i="1"/>
  <c r="K147" i="1"/>
  <c r="I147" i="1"/>
  <c r="H147" i="1"/>
  <c r="G147" i="1"/>
  <c r="F147" i="1"/>
  <c r="E147" i="1"/>
  <c r="L146" i="1"/>
  <c r="K146" i="1"/>
  <c r="I146" i="1"/>
  <c r="H146" i="1"/>
  <c r="G146" i="1"/>
  <c r="F146" i="1"/>
  <c r="E146" i="1"/>
  <c r="L145" i="1"/>
  <c r="K145" i="1"/>
  <c r="I145" i="1"/>
  <c r="H145" i="1"/>
  <c r="G145" i="1"/>
  <c r="F145" i="1"/>
  <c r="E145" i="1"/>
  <c r="L144" i="1"/>
  <c r="K144" i="1"/>
  <c r="I144" i="1"/>
  <c r="H144" i="1"/>
  <c r="G144" i="1"/>
  <c r="F144" i="1"/>
  <c r="E144" i="1"/>
  <c r="L143" i="1"/>
  <c r="K143" i="1"/>
  <c r="I143" i="1"/>
  <c r="H143" i="1"/>
  <c r="G143" i="1"/>
  <c r="F143" i="1"/>
  <c r="E143" i="1"/>
  <c r="L142" i="1"/>
  <c r="K142" i="1"/>
  <c r="I142" i="1"/>
  <c r="H142" i="1"/>
  <c r="G142" i="1"/>
  <c r="F142" i="1"/>
  <c r="E142" i="1"/>
  <c r="L141" i="1"/>
  <c r="K141" i="1"/>
  <c r="I141" i="1"/>
  <c r="H141" i="1"/>
  <c r="G141" i="1"/>
  <c r="F141" i="1"/>
  <c r="E141" i="1"/>
  <c r="L140" i="1"/>
  <c r="K140" i="1"/>
  <c r="I140" i="1"/>
  <c r="H140" i="1"/>
  <c r="G140" i="1"/>
  <c r="F140" i="1"/>
  <c r="E140" i="1"/>
  <c r="L139" i="1"/>
  <c r="K139" i="1"/>
  <c r="I139" i="1"/>
  <c r="H139" i="1"/>
  <c r="G139" i="1"/>
  <c r="F139" i="1"/>
  <c r="E139" i="1"/>
  <c r="L138" i="1"/>
  <c r="K138" i="1"/>
  <c r="I138" i="1"/>
  <c r="H138" i="1"/>
  <c r="G138" i="1"/>
  <c r="F138" i="1"/>
  <c r="E138" i="1"/>
  <c r="L137" i="1"/>
  <c r="K137" i="1"/>
  <c r="I137" i="1"/>
  <c r="H137" i="1"/>
  <c r="G137" i="1"/>
  <c r="F137" i="1"/>
  <c r="E137" i="1"/>
  <c r="L136" i="1"/>
  <c r="K136" i="1"/>
  <c r="I136" i="1"/>
  <c r="H136" i="1"/>
  <c r="G136" i="1"/>
  <c r="F136" i="1"/>
  <c r="E136" i="1"/>
  <c r="L135" i="1"/>
  <c r="K135" i="1"/>
  <c r="I135" i="1"/>
  <c r="H135" i="1"/>
  <c r="G135" i="1"/>
  <c r="F135" i="1"/>
  <c r="E135" i="1"/>
  <c r="L134" i="1"/>
  <c r="K134" i="1"/>
  <c r="I134" i="1"/>
  <c r="H134" i="1"/>
  <c r="G134" i="1"/>
  <c r="F134" i="1"/>
  <c r="E134" i="1"/>
  <c r="L133" i="1"/>
  <c r="K133" i="1"/>
  <c r="I133" i="1"/>
  <c r="H133" i="1"/>
  <c r="G133" i="1"/>
  <c r="F133" i="1"/>
  <c r="E133" i="1"/>
  <c r="L132" i="1"/>
  <c r="K132" i="1"/>
  <c r="I132" i="1"/>
  <c r="H132" i="1"/>
  <c r="G132" i="1"/>
  <c r="F132" i="1"/>
  <c r="E132" i="1"/>
  <c r="L131" i="1"/>
  <c r="K131" i="1"/>
  <c r="I131" i="1"/>
  <c r="H131" i="1"/>
  <c r="G131" i="1"/>
  <c r="F131" i="1"/>
  <c r="E131" i="1"/>
  <c r="L130" i="1"/>
  <c r="K130" i="1"/>
  <c r="I130" i="1"/>
  <c r="H130" i="1"/>
  <c r="G130" i="1"/>
  <c r="F130" i="1"/>
  <c r="E130" i="1"/>
  <c r="L129" i="1"/>
  <c r="K129" i="1"/>
  <c r="I129" i="1"/>
  <c r="H129" i="1"/>
  <c r="G129" i="1"/>
  <c r="F129" i="1"/>
  <c r="E129" i="1"/>
  <c r="L128" i="1"/>
  <c r="K128" i="1"/>
  <c r="I128" i="1"/>
  <c r="H128" i="1"/>
  <c r="G128" i="1"/>
  <c r="F128" i="1"/>
  <c r="E128" i="1"/>
  <c r="L127" i="1"/>
  <c r="K127" i="1"/>
  <c r="I127" i="1"/>
  <c r="H127" i="1"/>
  <c r="G127" i="1"/>
  <c r="F127" i="1"/>
  <c r="E127" i="1"/>
  <c r="L126" i="1"/>
  <c r="K126" i="1"/>
  <c r="I126" i="1"/>
  <c r="H126" i="1"/>
  <c r="G126" i="1"/>
  <c r="F126" i="1"/>
  <c r="E126" i="1"/>
  <c r="L125" i="1"/>
  <c r="K125" i="1"/>
  <c r="I125" i="1"/>
  <c r="H125" i="1"/>
  <c r="G125" i="1"/>
  <c r="F125" i="1"/>
  <c r="E125" i="1"/>
  <c r="L124" i="1"/>
  <c r="K124" i="1"/>
  <c r="I124" i="1"/>
  <c r="H124" i="1"/>
  <c r="G124" i="1"/>
  <c r="F124" i="1"/>
  <c r="E124" i="1"/>
  <c r="L123" i="1"/>
  <c r="K123" i="1"/>
  <c r="I123" i="1"/>
  <c r="H123" i="1"/>
  <c r="G123" i="1"/>
  <c r="F123" i="1"/>
  <c r="E123" i="1"/>
  <c r="L122" i="1"/>
  <c r="K122" i="1"/>
  <c r="I122" i="1"/>
  <c r="H122" i="1"/>
  <c r="G122" i="1"/>
  <c r="F122" i="1"/>
  <c r="E122" i="1"/>
  <c r="L121" i="1"/>
  <c r="K121" i="1"/>
  <c r="I121" i="1"/>
  <c r="H121" i="1"/>
  <c r="G121" i="1"/>
  <c r="F121" i="1"/>
  <c r="E121" i="1"/>
  <c r="L120" i="1"/>
  <c r="K120" i="1"/>
  <c r="I120" i="1"/>
  <c r="H120" i="1"/>
  <c r="G120" i="1"/>
  <c r="F120" i="1"/>
  <c r="E120" i="1"/>
  <c r="L119" i="1"/>
  <c r="K119" i="1"/>
  <c r="I119" i="1"/>
  <c r="H119" i="1"/>
  <c r="G119" i="1"/>
  <c r="F119" i="1"/>
  <c r="E119" i="1"/>
  <c r="L118" i="1"/>
  <c r="K118" i="1"/>
  <c r="I118" i="1"/>
  <c r="H118" i="1"/>
  <c r="G118" i="1"/>
  <c r="F118" i="1"/>
  <c r="E118" i="1"/>
  <c r="L117" i="1"/>
  <c r="K117" i="1"/>
  <c r="I117" i="1"/>
  <c r="H117" i="1"/>
  <c r="G117" i="1"/>
  <c r="F117" i="1"/>
  <c r="E117" i="1"/>
  <c r="L116" i="1"/>
  <c r="K116" i="1"/>
  <c r="I116" i="1"/>
  <c r="H116" i="1"/>
  <c r="G116" i="1"/>
  <c r="F116" i="1"/>
  <c r="E116" i="1"/>
  <c r="L115" i="1"/>
  <c r="K115" i="1"/>
  <c r="I115" i="1"/>
  <c r="H115" i="1"/>
  <c r="G115" i="1"/>
  <c r="F115" i="1"/>
  <c r="E115" i="1"/>
  <c r="L114" i="1"/>
  <c r="K114" i="1"/>
  <c r="I114" i="1"/>
  <c r="H114" i="1"/>
  <c r="G114" i="1"/>
  <c r="F114" i="1"/>
  <c r="E114" i="1"/>
  <c r="L113" i="1"/>
  <c r="K113" i="1"/>
  <c r="I113" i="1"/>
  <c r="H113" i="1"/>
  <c r="G113" i="1"/>
  <c r="F113" i="1"/>
  <c r="E113" i="1"/>
  <c r="L112" i="1"/>
  <c r="K112" i="1"/>
  <c r="I112" i="1"/>
  <c r="H112" i="1"/>
  <c r="G112" i="1"/>
  <c r="F112" i="1"/>
  <c r="E112" i="1"/>
  <c r="L111" i="1"/>
  <c r="K111" i="1"/>
  <c r="I111" i="1"/>
  <c r="H111" i="1"/>
  <c r="G111" i="1"/>
  <c r="F111" i="1"/>
  <c r="E111" i="1"/>
  <c r="L110" i="1"/>
  <c r="K110" i="1"/>
  <c r="I110" i="1"/>
  <c r="H110" i="1"/>
  <c r="G110" i="1"/>
  <c r="F110" i="1"/>
  <c r="E110" i="1"/>
  <c r="L109" i="1"/>
  <c r="K109" i="1"/>
  <c r="I109" i="1"/>
  <c r="H109" i="1"/>
  <c r="G109" i="1"/>
  <c r="F109" i="1"/>
  <c r="E109" i="1"/>
  <c r="L108" i="1"/>
  <c r="K108" i="1"/>
  <c r="I108" i="1"/>
  <c r="H108" i="1"/>
  <c r="G108" i="1"/>
  <c r="F108" i="1"/>
  <c r="E108" i="1"/>
  <c r="L107" i="1"/>
  <c r="K107" i="1"/>
  <c r="I107" i="1"/>
  <c r="H107" i="1"/>
  <c r="G107" i="1"/>
  <c r="F107" i="1"/>
  <c r="E107" i="1"/>
  <c r="L106" i="1"/>
  <c r="K106" i="1"/>
  <c r="I106" i="1"/>
  <c r="H106" i="1"/>
  <c r="G106" i="1"/>
  <c r="F106" i="1"/>
  <c r="E106" i="1"/>
  <c r="L105" i="1"/>
  <c r="K105" i="1"/>
  <c r="I105" i="1"/>
  <c r="H105" i="1"/>
  <c r="G105" i="1"/>
  <c r="F105" i="1"/>
  <c r="E105" i="1"/>
  <c r="L104" i="1"/>
  <c r="K104" i="1"/>
  <c r="I104" i="1"/>
  <c r="H104" i="1"/>
  <c r="G104" i="1"/>
  <c r="F104" i="1"/>
  <c r="E104" i="1"/>
  <c r="L103" i="1"/>
  <c r="K103" i="1"/>
  <c r="I103" i="1"/>
  <c r="H103" i="1"/>
  <c r="G103" i="1"/>
  <c r="F103" i="1"/>
  <c r="E103" i="1"/>
  <c r="L102" i="1"/>
  <c r="K102" i="1"/>
  <c r="I102" i="1"/>
  <c r="H102" i="1"/>
  <c r="G102" i="1"/>
  <c r="F102" i="1"/>
  <c r="E102" i="1"/>
  <c r="L101" i="1"/>
  <c r="K101" i="1"/>
  <c r="I101" i="1"/>
  <c r="H101" i="1"/>
  <c r="G101" i="1"/>
  <c r="F101" i="1"/>
  <c r="E101" i="1"/>
  <c r="L100" i="1"/>
  <c r="K100" i="1"/>
  <c r="I100" i="1"/>
  <c r="H100" i="1"/>
  <c r="G100" i="1"/>
  <c r="F100" i="1"/>
  <c r="E100" i="1"/>
  <c r="L99" i="1"/>
  <c r="K99" i="1"/>
  <c r="I99" i="1"/>
  <c r="H99" i="1"/>
  <c r="G99" i="1"/>
  <c r="F99" i="1"/>
  <c r="E99" i="1"/>
  <c r="L98" i="1"/>
  <c r="K98" i="1"/>
  <c r="I98" i="1"/>
  <c r="H98" i="1"/>
  <c r="G98" i="1"/>
  <c r="F98" i="1"/>
  <c r="E98" i="1"/>
  <c r="L97" i="1"/>
  <c r="K97" i="1"/>
  <c r="I97" i="1"/>
  <c r="H97" i="1"/>
  <c r="G97" i="1"/>
  <c r="F97" i="1"/>
  <c r="E97" i="1"/>
  <c r="L96" i="1"/>
  <c r="K96" i="1"/>
  <c r="I96" i="1"/>
  <c r="H96" i="1"/>
  <c r="G96" i="1"/>
  <c r="F96" i="1"/>
  <c r="E96" i="1"/>
  <c r="L95" i="1"/>
  <c r="K95" i="1"/>
  <c r="I95" i="1"/>
  <c r="H95" i="1"/>
  <c r="G95" i="1"/>
  <c r="F95" i="1"/>
  <c r="E95" i="1"/>
  <c r="L94" i="1"/>
  <c r="K94" i="1"/>
  <c r="I94" i="1"/>
  <c r="H94" i="1"/>
  <c r="G94" i="1"/>
  <c r="F94" i="1"/>
  <c r="E94" i="1"/>
  <c r="L93" i="1"/>
  <c r="K93" i="1"/>
  <c r="I93" i="1"/>
  <c r="H93" i="1"/>
  <c r="G93" i="1"/>
  <c r="F93" i="1"/>
  <c r="E93" i="1"/>
  <c r="L92" i="1"/>
  <c r="K92" i="1"/>
  <c r="I92" i="1"/>
  <c r="H92" i="1"/>
  <c r="G92" i="1"/>
  <c r="F92" i="1"/>
  <c r="E92" i="1"/>
  <c r="L91" i="1"/>
  <c r="K91" i="1"/>
  <c r="I91" i="1"/>
  <c r="H91" i="1"/>
  <c r="G91" i="1"/>
  <c r="F91" i="1"/>
  <c r="E91" i="1"/>
  <c r="L90" i="1"/>
  <c r="K90" i="1"/>
  <c r="I90" i="1"/>
  <c r="H90" i="1"/>
  <c r="G90" i="1"/>
  <c r="F90" i="1"/>
  <c r="E90" i="1"/>
  <c r="L89" i="1"/>
  <c r="K89" i="1"/>
  <c r="I89" i="1"/>
  <c r="H89" i="1"/>
  <c r="G89" i="1"/>
  <c r="F89" i="1"/>
  <c r="E89" i="1"/>
  <c r="L88" i="1"/>
  <c r="K88" i="1"/>
  <c r="I88" i="1"/>
  <c r="H88" i="1"/>
  <c r="G88" i="1"/>
  <c r="F88" i="1"/>
  <c r="E88" i="1"/>
  <c r="L87" i="1"/>
  <c r="K87" i="1"/>
  <c r="I87" i="1"/>
  <c r="H87" i="1"/>
  <c r="G87" i="1"/>
  <c r="F87" i="1"/>
  <c r="E87" i="1"/>
  <c r="L86" i="1"/>
  <c r="K86" i="1"/>
  <c r="I86" i="1"/>
  <c r="H86" i="1"/>
  <c r="G86" i="1"/>
  <c r="F86" i="1"/>
  <c r="E86" i="1"/>
  <c r="L85" i="1"/>
  <c r="K85" i="1"/>
  <c r="I85" i="1"/>
  <c r="H85" i="1"/>
  <c r="G85" i="1"/>
  <c r="F85" i="1"/>
  <c r="E85" i="1"/>
  <c r="L84" i="1"/>
  <c r="K84" i="1"/>
  <c r="I84" i="1"/>
  <c r="H84" i="1"/>
  <c r="G84" i="1"/>
  <c r="F84" i="1"/>
  <c r="E84" i="1"/>
  <c r="L83" i="1"/>
  <c r="K83" i="1"/>
  <c r="I83" i="1"/>
  <c r="H83" i="1"/>
  <c r="G83" i="1"/>
  <c r="F83" i="1"/>
  <c r="E83" i="1"/>
  <c r="L82" i="1"/>
  <c r="K82" i="1"/>
  <c r="I82" i="1"/>
  <c r="H82" i="1"/>
  <c r="G82" i="1"/>
  <c r="F82" i="1"/>
  <c r="E82" i="1"/>
  <c r="L81" i="1"/>
  <c r="K81" i="1"/>
  <c r="I81" i="1"/>
  <c r="H81" i="1"/>
  <c r="G81" i="1"/>
  <c r="F81" i="1"/>
  <c r="E81" i="1"/>
  <c r="L80" i="1"/>
  <c r="K80" i="1"/>
  <c r="I80" i="1"/>
  <c r="H80" i="1"/>
  <c r="G80" i="1"/>
  <c r="F80" i="1"/>
  <c r="E80" i="1"/>
  <c r="L79" i="1"/>
  <c r="K79" i="1"/>
  <c r="I79" i="1"/>
  <c r="H79" i="1"/>
  <c r="G79" i="1"/>
  <c r="F79" i="1"/>
  <c r="E79" i="1"/>
  <c r="L78" i="1"/>
  <c r="K78" i="1"/>
  <c r="I78" i="1"/>
  <c r="H78" i="1"/>
  <c r="G78" i="1"/>
  <c r="F78" i="1"/>
  <c r="E78" i="1"/>
  <c r="L77" i="1"/>
  <c r="K77" i="1"/>
  <c r="I77" i="1"/>
  <c r="H77" i="1"/>
  <c r="G77" i="1"/>
  <c r="F77" i="1"/>
  <c r="E77" i="1"/>
  <c r="L76" i="1"/>
  <c r="K76" i="1"/>
  <c r="I76" i="1"/>
  <c r="H76" i="1"/>
  <c r="G76" i="1"/>
  <c r="F76" i="1"/>
  <c r="E76" i="1"/>
  <c r="L75" i="1"/>
  <c r="K75" i="1"/>
  <c r="I75" i="1"/>
  <c r="H75" i="1"/>
  <c r="G75" i="1"/>
  <c r="F75" i="1"/>
  <c r="E75" i="1"/>
  <c r="L74" i="1"/>
  <c r="K74" i="1"/>
  <c r="I74" i="1"/>
  <c r="H74" i="1"/>
  <c r="G74" i="1"/>
  <c r="F74" i="1"/>
  <c r="E74" i="1"/>
  <c r="L73" i="1"/>
  <c r="K73" i="1"/>
  <c r="I73" i="1"/>
  <c r="H73" i="1"/>
  <c r="G73" i="1"/>
  <c r="F73" i="1"/>
  <c r="E73" i="1"/>
  <c r="L72" i="1"/>
  <c r="K72" i="1"/>
  <c r="I72" i="1"/>
  <c r="H72" i="1"/>
  <c r="G72" i="1"/>
  <c r="F72" i="1"/>
  <c r="E72" i="1"/>
  <c r="L71" i="1"/>
  <c r="K71" i="1"/>
  <c r="I71" i="1"/>
  <c r="H71" i="1"/>
  <c r="G71" i="1"/>
  <c r="F71" i="1"/>
  <c r="E71" i="1"/>
  <c r="L70" i="1"/>
  <c r="K70" i="1"/>
  <c r="I70" i="1"/>
  <c r="H70" i="1"/>
  <c r="G70" i="1"/>
  <c r="F70" i="1"/>
  <c r="E70" i="1"/>
  <c r="L69" i="1"/>
  <c r="K69" i="1"/>
  <c r="I69" i="1"/>
  <c r="H69" i="1"/>
  <c r="G69" i="1"/>
  <c r="F69" i="1"/>
  <c r="E69" i="1"/>
  <c r="L68" i="1"/>
  <c r="K68" i="1"/>
  <c r="I68" i="1"/>
  <c r="H68" i="1"/>
  <c r="G68" i="1"/>
  <c r="F68" i="1"/>
  <c r="E68" i="1"/>
  <c r="L67" i="1"/>
  <c r="K67" i="1"/>
  <c r="I67" i="1"/>
  <c r="H67" i="1"/>
  <c r="G67" i="1"/>
  <c r="F67" i="1"/>
  <c r="E67" i="1"/>
  <c r="L66" i="1"/>
  <c r="K66" i="1"/>
  <c r="I66" i="1"/>
  <c r="H66" i="1"/>
  <c r="G66" i="1"/>
  <c r="F66" i="1"/>
  <c r="E66" i="1"/>
  <c r="L65" i="1"/>
  <c r="K65" i="1"/>
  <c r="I65" i="1"/>
  <c r="H65" i="1"/>
  <c r="G65" i="1"/>
  <c r="F65" i="1"/>
  <c r="E65" i="1"/>
  <c r="L64" i="1"/>
  <c r="K64" i="1"/>
  <c r="I64" i="1"/>
  <c r="H64" i="1"/>
  <c r="G64" i="1"/>
  <c r="F64" i="1"/>
  <c r="E64" i="1"/>
  <c r="L63" i="1"/>
  <c r="K63" i="1"/>
  <c r="I63" i="1"/>
  <c r="H63" i="1"/>
  <c r="G63" i="1"/>
  <c r="F63" i="1"/>
  <c r="E63" i="1"/>
  <c r="L62" i="1"/>
  <c r="K62" i="1"/>
  <c r="I62" i="1"/>
  <c r="H62" i="1"/>
  <c r="G62" i="1"/>
  <c r="F62" i="1"/>
  <c r="E62" i="1"/>
  <c r="L61" i="1"/>
  <c r="K61" i="1"/>
  <c r="I61" i="1"/>
  <c r="H61" i="1"/>
  <c r="G61" i="1"/>
  <c r="F61" i="1"/>
  <c r="E61" i="1"/>
  <c r="L60" i="1"/>
  <c r="K60" i="1"/>
  <c r="I60" i="1"/>
  <c r="H60" i="1"/>
  <c r="G60" i="1"/>
  <c r="F60" i="1"/>
  <c r="E60" i="1"/>
  <c r="L59" i="1"/>
  <c r="K59" i="1"/>
  <c r="I59" i="1"/>
  <c r="H59" i="1"/>
  <c r="G59" i="1"/>
  <c r="F59" i="1"/>
  <c r="E59" i="1"/>
  <c r="L58" i="1"/>
  <c r="K58" i="1"/>
  <c r="I58" i="1"/>
  <c r="H58" i="1"/>
  <c r="G58" i="1"/>
  <c r="F58" i="1"/>
  <c r="E58" i="1"/>
  <c r="L57" i="1"/>
  <c r="K57" i="1"/>
  <c r="I57" i="1"/>
  <c r="H57" i="1"/>
  <c r="G57" i="1"/>
  <c r="F57" i="1"/>
  <c r="E57" i="1"/>
  <c r="L56" i="1"/>
  <c r="K56" i="1"/>
  <c r="I56" i="1"/>
  <c r="H56" i="1"/>
  <c r="G56" i="1"/>
  <c r="F56" i="1"/>
  <c r="E56" i="1"/>
  <c r="L55" i="1"/>
  <c r="K55" i="1"/>
  <c r="I55" i="1"/>
  <c r="H55" i="1"/>
  <c r="G55" i="1"/>
  <c r="F55" i="1"/>
  <c r="E55" i="1"/>
  <c r="L54" i="1"/>
  <c r="K54" i="1"/>
  <c r="I54" i="1"/>
  <c r="H54" i="1"/>
  <c r="G54" i="1"/>
  <c r="F54" i="1"/>
  <c r="E54" i="1"/>
  <c r="L53" i="1"/>
  <c r="K53" i="1"/>
  <c r="I53" i="1"/>
  <c r="H53" i="1"/>
  <c r="G53" i="1"/>
  <c r="F53" i="1"/>
  <c r="E53" i="1"/>
  <c r="L52" i="1"/>
  <c r="K52" i="1"/>
  <c r="I52" i="1"/>
  <c r="H52" i="1"/>
  <c r="G52" i="1"/>
  <c r="F52" i="1"/>
  <c r="E52" i="1"/>
  <c r="L51" i="1"/>
  <c r="K51" i="1"/>
  <c r="I51" i="1"/>
  <c r="H51" i="1"/>
  <c r="G51" i="1"/>
  <c r="F51" i="1"/>
  <c r="E51" i="1"/>
  <c r="L50" i="1"/>
  <c r="K50" i="1"/>
  <c r="I50" i="1"/>
  <c r="H50" i="1"/>
  <c r="G50" i="1"/>
  <c r="F50" i="1"/>
  <c r="E50" i="1"/>
  <c r="L49" i="1"/>
  <c r="K49" i="1"/>
  <c r="I49" i="1"/>
  <c r="H49" i="1"/>
  <c r="G49" i="1"/>
  <c r="F49" i="1"/>
  <c r="E49" i="1"/>
  <c r="L48" i="1"/>
  <c r="K48" i="1"/>
  <c r="I48" i="1"/>
  <c r="H48" i="1"/>
  <c r="G48" i="1"/>
  <c r="F48" i="1"/>
  <c r="E48" i="1"/>
  <c r="L47" i="1"/>
  <c r="K47" i="1"/>
  <c r="I47" i="1"/>
  <c r="H47" i="1"/>
  <c r="G47" i="1"/>
  <c r="F47" i="1"/>
  <c r="E47" i="1"/>
  <c r="L46" i="1"/>
  <c r="K46" i="1"/>
  <c r="I46" i="1"/>
  <c r="H46" i="1"/>
  <c r="G46" i="1"/>
  <c r="F46" i="1"/>
  <c r="E46" i="1"/>
  <c r="L45" i="1"/>
  <c r="K45" i="1"/>
  <c r="I45" i="1"/>
  <c r="H45" i="1"/>
  <c r="G45" i="1"/>
  <c r="F45" i="1"/>
  <c r="E45" i="1"/>
  <c r="L44" i="1"/>
  <c r="K44" i="1"/>
  <c r="I44" i="1"/>
  <c r="H44" i="1"/>
  <c r="G44" i="1"/>
  <c r="F44" i="1"/>
  <c r="E44" i="1"/>
  <c r="L43" i="1"/>
  <c r="K43" i="1"/>
  <c r="I43" i="1"/>
  <c r="H43" i="1"/>
  <c r="G43" i="1"/>
  <c r="F43" i="1"/>
  <c r="E43" i="1"/>
  <c r="L42" i="1"/>
  <c r="K42" i="1"/>
  <c r="I42" i="1"/>
  <c r="H42" i="1"/>
  <c r="G42" i="1"/>
  <c r="F42" i="1"/>
  <c r="E42" i="1"/>
  <c r="L41" i="1"/>
  <c r="K41" i="1"/>
  <c r="I41" i="1"/>
  <c r="H41" i="1"/>
  <c r="G41" i="1"/>
  <c r="F41" i="1"/>
  <c r="E41" i="1"/>
  <c r="L40" i="1"/>
  <c r="K40" i="1"/>
  <c r="I40" i="1"/>
  <c r="H40" i="1"/>
  <c r="G40" i="1"/>
  <c r="F40" i="1"/>
  <c r="E40" i="1"/>
  <c r="L39" i="1"/>
  <c r="K39" i="1"/>
  <c r="I39" i="1"/>
  <c r="H39" i="1"/>
  <c r="G39" i="1"/>
  <c r="F39" i="1"/>
  <c r="E39" i="1"/>
  <c r="L38" i="1"/>
  <c r="K38" i="1"/>
  <c r="I38" i="1"/>
  <c r="H38" i="1"/>
  <c r="G38" i="1"/>
  <c r="F38" i="1"/>
  <c r="E38" i="1"/>
  <c r="L37" i="1"/>
  <c r="K37" i="1"/>
  <c r="G37" i="1"/>
  <c r="E37" i="1"/>
  <c r="L36" i="1"/>
  <c r="K36" i="1"/>
  <c r="I36" i="1"/>
  <c r="H36" i="1"/>
  <c r="G36" i="1"/>
  <c r="F36" i="1"/>
  <c r="E36" i="1"/>
  <c r="L35" i="1"/>
  <c r="K35" i="1"/>
  <c r="I35" i="1"/>
  <c r="H35" i="1"/>
  <c r="G35" i="1"/>
  <c r="F35" i="1"/>
  <c r="E35" i="1"/>
  <c r="L34" i="1"/>
  <c r="K34" i="1"/>
  <c r="I34" i="1"/>
  <c r="H34" i="1"/>
  <c r="G34" i="1"/>
  <c r="F34" i="1"/>
  <c r="E34" i="1"/>
  <c r="L33" i="1"/>
  <c r="K33" i="1"/>
  <c r="I33" i="1"/>
  <c r="H33" i="1"/>
  <c r="G33" i="1"/>
  <c r="F33" i="1"/>
  <c r="E33" i="1"/>
  <c r="L32" i="1"/>
  <c r="K32" i="1"/>
  <c r="I32" i="1"/>
  <c r="H32" i="1"/>
  <c r="G32" i="1"/>
  <c r="F32" i="1"/>
  <c r="E32" i="1"/>
  <c r="L22" i="1"/>
  <c r="K22" i="1"/>
  <c r="I22" i="1"/>
  <c r="H22" i="1"/>
  <c r="G22" i="1"/>
  <c r="F22" i="1"/>
  <c r="E22" i="1"/>
  <c r="L9" i="1"/>
  <c r="K9" i="1"/>
  <c r="I9" i="1"/>
  <c r="H9" i="1"/>
  <c r="G9" i="1"/>
  <c r="F9" i="1"/>
  <c r="E9" i="1"/>
  <c r="I5" i="1"/>
  <c r="H5" i="1"/>
  <c r="E5" i="1"/>
  <c r="B5" i="1"/>
  <c r="L4" i="1"/>
  <c r="K4" i="1"/>
  <c r="I4" i="1"/>
  <c r="H4" i="1"/>
  <c r="G4" i="1"/>
  <c r="F4" i="1"/>
  <c r="E4" i="1"/>
  <c r="L5" i="1" l="1"/>
  <c r="G5" i="1"/>
  <c r="K5" i="1"/>
  <c r="F5" i="1"/>
  <c r="B6" i="1"/>
  <c r="L6" i="1" l="1"/>
  <c r="G6" i="1"/>
  <c r="K6" i="1"/>
  <c r="F6" i="1"/>
  <c r="B7" i="1"/>
  <c r="I6" i="1"/>
  <c r="H6" i="1"/>
  <c r="E6" i="1"/>
  <c r="L7" i="1" l="1"/>
  <c r="G7" i="1"/>
  <c r="K7" i="1"/>
  <c r="F7" i="1"/>
  <c r="B8" i="1"/>
  <c r="I7" i="1"/>
  <c r="H7" i="1"/>
  <c r="E7" i="1"/>
  <c r="B10" i="1" l="1"/>
  <c r="L8" i="1"/>
  <c r="G8" i="1"/>
  <c r="K8" i="1"/>
  <c r="F8" i="1"/>
  <c r="I8" i="1"/>
  <c r="H8" i="1"/>
  <c r="E8" i="1"/>
  <c r="B11" i="1" l="1"/>
  <c r="H10" i="1"/>
  <c r="L10" i="1"/>
  <c r="G10" i="1"/>
  <c r="F10" i="1"/>
  <c r="E10" i="1"/>
  <c r="K10" i="1"/>
  <c r="I10" i="1"/>
  <c r="B12" i="1" l="1"/>
  <c r="H11" i="1"/>
  <c r="L11" i="1"/>
  <c r="G11" i="1"/>
  <c r="I11" i="1"/>
  <c r="F11" i="1"/>
  <c r="E11" i="1"/>
  <c r="K11" i="1"/>
  <c r="B13" i="1" l="1"/>
  <c r="H12" i="1"/>
  <c r="L12" i="1"/>
  <c r="G12" i="1"/>
  <c r="F12" i="1"/>
  <c r="E12" i="1"/>
  <c r="K12" i="1"/>
  <c r="I12" i="1"/>
  <c r="B14" i="1" l="1"/>
  <c r="H13" i="1"/>
  <c r="L13" i="1"/>
  <c r="G13" i="1"/>
  <c r="F13" i="1"/>
  <c r="E13" i="1"/>
  <c r="K13" i="1"/>
  <c r="I13" i="1"/>
  <c r="B15" i="1" l="1"/>
  <c r="H14" i="1"/>
  <c r="L14" i="1"/>
  <c r="G14" i="1"/>
  <c r="F14" i="1"/>
  <c r="E14" i="1"/>
  <c r="K14" i="1"/>
  <c r="I14" i="1"/>
  <c r="B16" i="1" l="1"/>
  <c r="H15" i="1"/>
  <c r="L15" i="1"/>
  <c r="G15" i="1"/>
  <c r="F15" i="1"/>
  <c r="E15" i="1"/>
  <c r="K15" i="1"/>
  <c r="I15" i="1"/>
  <c r="B17" i="1" l="1"/>
  <c r="H16" i="1"/>
  <c r="L16" i="1"/>
  <c r="G16" i="1"/>
  <c r="F16" i="1"/>
  <c r="E16" i="1"/>
  <c r="K16" i="1"/>
  <c r="I16" i="1"/>
  <c r="B18" i="1" l="1"/>
  <c r="H17" i="1"/>
  <c r="L17" i="1"/>
  <c r="G17" i="1"/>
  <c r="F17" i="1"/>
  <c r="E17" i="1"/>
  <c r="K17" i="1"/>
  <c r="I17" i="1"/>
  <c r="B19" i="1" l="1"/>
  <c r="H18" i="1"/>
  <c r="L18" i="1"/>
  <c r="G18" i="1"/>
  <c r="F18" i="1"/>
  <c r="E18" i="1"/>
  <c r="K18" i="1"/>
  <c r="I18" i="1"/>
  <c r="B20" i="1" l="1"/>
  <c r="H19" i="1"/>
  <c r="L19" i="1"/>
  <c r="G19" i="1"/>
  <c r="F19" i="1"/>
  <c r="E19" i="1"/>
  <c r="K19" i="1"/>
  <c r="I19" i="1"/>
  <c r="B21" i="1" l="1"/>
  <c r="H20" i="1"/>
  <c r="L20" i="1"/>
  <c r="G20" i="1"/>
  <c r="F20" i="1"/>
  <c r="E20" i="1"/>
  <c r="K20" i="1"/>
  <c r="I20" i="1"/>
  <c r="H21" i="1" l="1"/>
  <c r="L21" i="1"/>
  <c r="G21" i="1"/>
  <c r="B23" i="1"/>
  <c r="F21" i="1"/>
  <c r="E21" i="1"/>
  <c r="K21" i="1"/>
  <c r="I21" i="1"/>
  <c r="I23" i="1" l="1"/>
  <c r="E23" i="1"/>
  <c r="B24" i="1"/>
  <c r="H23" i="1"/>
  <c r="K23" i="1"/>
  <c r="G23" i="1"/>
  <c r="F23" i="1"/>
  <c r="L23" i="1"/>
  <c r="I24" i="1" l="1"/>
  <c r="E24" i="1"/>
  <c r="B25" i="1"/>
  <c r="H24" i="1"/>
  <c r="K24" i="1"/>
  <c r="G24" i="1"/>
  <c r="F24" i="1"/>
  <c r="L24" i="1"/>
  <c r="I25" i="1" l="1"/>
  <c r="E25" i="1"/>
  <c r="B26" i="1"/>
  <c r="H25" i="1"/>
  <c r="K25" i="1"/>
  <c r="G25" i="1"/>
  <c r="F25" i="1"/>
  <c r="L25" i="1"/>
  <c r="I26" i="1" l="1"/>
  <c r="E26" i="1"/>
  <c r="B27" i="1"/>
  <c r="H26" i="1"/>
  <c r="K26" i="1"/>
  <c r="G26" i="1"/>
  <c r="F26" i="1"/>
  <c r="L26" i="1"/>
  <c r="I27" i="1" l="1"/>
  <c r="E27" i="1"/>
  <c r="B28" i="1"/>
  <c r="H27" i="1"/>
  <c r="K27" i="1"/>
  <c r="G27" i="1"/>
  <c r="F27" i="1"/>
  <c r="L27" i="1"/>
  <c r="I28" i="1" l="1"/>
  <c r="E28" i="1"/>
  <c r="B29" i="1"/>
  <c r="H28" i="1"/>
  <c r="K28" i="1"/>
  <c r="G28" i="1"/>
  <c r="F28" i="1"/>
  <c r="L28" i="1"/>
  <c r="I29" i="1" l="1"/>
  <c r="E29" i="1"/>
  <c r="B30" i="1"/>
  <c r="H29" i="1"/>
  <c r="K29" i="1"/>
  <c r="G29" i="1"/>
  <c r="F29" i="1"/>
  <c r="L29" i="1"/>
  <c r="I30" i="1" l="1"/>
  <c r="E30" i="1"/>
  <c r="L30" i="1"/>
  <c r="B31" i="1"/>
  <c r="H30" i="1"/>
  <c r="K30" i="1"/>
  <c r="G30" i="1"/>
  <c r="F30" i="1"/>
  <c r="I31" i="1" l="1"/>
  <c r="E31" i="1"/>
  <c r="L31" i="1"/>
  <c r="G31" i="1"/>
  <c r="H31" i="1"/>
  <c r="K31" i="1"/>
  <c r="F31" i="1"/>
</calcChain>
</file>

<file path=xl/sharedStrings.xml><?xml version="1.0" encoding="utf-8"?>
<sst xmlns="http://schemas.openxmlformats.org/spreadsheetml/2006/main" count="499" uniqueCount="160">
  <si>
    <t>2024년 멀티미디어미디어 강의실 점검(10월) 및 계획(11월)</t>
    <phoneticPr fontId="4" type="noConversion"/>
  </si>
  <si>
    <t>건물</t>
    <phoneticPr fontId="4" type="noConversion"/>
  </si>
  <si>
    <t>강의실 정보</t>
  </si>
  <si>
    <t>램프사용시간</t>
  </si>
  <si>
    <t>점검예정일</t>
  </si>
  <si>
    <t>방문수리</t>
    <phoneticPr fontId="4" type="noConversion"/>
  </si>
  <si>
    <t>건물</t>
  </si>
  <si>
    <t>번호</t>
    <phoneticPr fontId="4" type="noConversion"/>
  </si>
  <si>
    <t>강의실</t>
  </si>
  <si>
    <t>구분</t>
    <phoneticPr fontId="4" type="noConversion"/>
  </si>
  <si>
    <t>프로젝터</t>
  </si>
  <si>
    <t>교탁</t>
  </si>
  <si>
    <t>램프교체</t>
  </si>
  <si>
    <t>정밀클리닝</t>
    <phoneticPr fontId="4" type="noConversion"/>
  </si>
  <si>
    <t>최종확인일</t>
  </si>
  <si>
    <t>사용시간</t>
  </si>
  <si>
    <t>다산관</t>
    <phoneticPr fontId="4" type="noConversion"/>
  </si>
  <si>
    <t>B105</t>
    <phoneticPr fontId="4" type="noConversion"/>
  </si>
  <si>
    <t>14,</t>
    <phoneticPr fontId="8" type="noConversion"/>
  </si>
  <si>
    <t>B106</t>
    <phoneticPr fontId="4" type="noConversion"/>
  </si>
  <si>
    <t>B107</t>
    <phoneticPr fontId="4" type="noConversion"/>
  </si>
  <si>
    <t>B108</t>
    <phoneticPr fontId="4" type="noConversion"/>
  </si>
  <si>
    <t>B109</t>
    <phoneticPr fontId="4" type="noConversion"/>
  </si>
  <si>
    <t>B112</t>
    <phoneticPr fontId="4" type="noConversion"/>
  </si>
  <si>
    <t>B115</t>
    <phoneticPr fontId="4" type="noConversion"/>
  </si>
  <si>
    <t>B121</t>
    <phoneticPr fontId="4" type="noConversion"/>
  </si>
  <si>
    <t>8,</t>
    <phoneticPr fontId="8" type="noConversion"/>
  </si>
  <si>
    <t>11,</t>
    <phoneticPr fontId="8" type="noConversion"/>
  </si>
  <si>
    <t>205A</t>
  </si>
  <si>
    <t>205B</t>
  </si>
  <si>
    <t>12,14,15</t>
    <phoneticPr fontId="8" type="noConversion"/>
  </si>
  <si>
    <t>율곡관</t>
  </si>
  <si>
    <t>B103</t>
    <phoneticPr fontId="4" type="noConversion"/>
  </si>
  <si>
    <t>10,15</t>
    <phoneticPr fontId="8" type="noConversion"/>
  </si>
  <si>
    <t>율곡관</t>
    <phoneticPr fontId="4" type="noConversion"/>
  </si>
  <si>
    <t>16,</t>
    <phoneticPr fontId="8" type="noConversion"/>
  </si>
  <si>
    <t>LED</t>
    <phoneticPr fontId="4" type="noConversion"/>
  </si>
  <si>
    <t>X</t>
    <phoneticPr fontId="4" type="noConversion"/>
  </si>
  <si>
    <t>17,</t>
    <phoneticPr fontId="8" type="noConversion"/>
  </si>
  <si>
    <t>7,</t>
    <phoneticPr fontId="8" type="noConversion"/>
  </si>
  <si>
    <t>30,</t>
    <phoneticPr fontId="8" type="noConversion"/>
  </si>
  <si>
    <t>29,</t>
    <phoneticPr fontId="8" type="noConversion"/>
  </si>
  <si>
    <t>18,</t>
    <phoneticPr fontId="8" type="noConversion"/>
  </si>
  <si>
    <t>358-1</t>
    <phoneticPr fontId="4" type="noConversion"/>
  </si>
  <si>
    <t>성호관</t>
  </si>
  <si>
    <t>소극장</t>
  </si>
  <si>
    <t>15,18</t>
    <phoneticPr fontId="8" type="noConversion"/>
  </si>
  <si>
    <t>10,</t>
    <phoneticPr fontId="8" type="noConversion"/>
  </si>
  <si>
    <t>201-1</t>
  </si>
  <si>
    <t>10,16</t>
    <phoneticPr fontId="8" type="noConversion"/>
  </si>
  <si>
    <t>15,</t>
    <phoneticPr fontId="8" type="noConversion"/>
  </si>
  <si>
    <t>16,22</t>
    <phoneticPr fontId="8" type="noConversion"/>
  </si>
  <si>
    <t>2,8</t>
    <phoneticPr fontId="8" type="noConversion"/>
  </si>
  <si>
    <t>2,</t>
    <phoneticPr fontId="8" type="noConversion"/>
  </si>
  <si>
    <t>성호관</t>
    <phoneticPr fontId="4" type="noConversion"/>
  </si>
  <si>
    <t>원천관</t>
  </si>
  <si>
    <t>원천관</t>
    <phoneticPr fontId="4" type="noConversion"/>
  </si>
  <si>
    <t>317-1</t>
    <phoneticPr fontId="4" type="noConversion"/>
  </si>
  <si>
    <t>10,14,18</t>
    <phoneticPr fontId="8" type="noConversion"/>
  </si>
  <si>
    <t>534-2</t>
  </si>
  <si>
    <t>서관</t>
  </si>
  <si>
    <t>16,18</t>
    <phoneticPr fontId="8" type="noConversion"/>
  </si>
  <si>
    <t>서관</t>
    <phoneticPr fontId="4" type="noConversion"/>
  </si>
  <si>
    <t>25,</t>
    <phoneticPr fontId="8" type="noConversion"/>
  </si>
  <si>
    <t>동관</t>
  </si>
  <si>
    <t>104-1</t>
  </si>
  <si>
    <t>팔달관</t>
  </si>
  <si>
    <t>팔달관</t>
    <phoneticPr fontId="4" type="noConversion"/>
  </si>
  <si>
    <t>23,</t>
    <phoneticPr fontId="8" type="noConversion"/>
  </si>
  <si>
    <t>산학원</t>
  </si>
  <si>
    <t>산학원</t>
    <phoneticPr fontId="4" type="noConversion"/>
  </si>
  <si>
    <t>31,</t>
    <phoneticPr fontId="8" type="noConversion"/>
  </si>
  <si>
    <t xml:space="preserve">산학원 </t>
    <phoneticPr fontId="4" type="noConversion"/>
  </si>
  <si>
    <t>미디어</t>
    <phoneticPr fontId="4" type="noConversion"/>
  </si>
  <si>
    <t>VGZ550</t>
    <phoneticPr fontId="4" type="noConversion"/>
  </si>
  <si>
    <t>자체</t>
    <phoneticPr fontId="4" type="noConversion"/>
  </si>
  <si>
    <t>2023-00-00</t>
    <phoneticPr fontId="4" type="noConversion"/>
  </si>
  <si>
    <t>소프트웨어학과(ZOOM자동녹화)</t>
    <phoneticPr fontId="4" type="noConversion"/>
  </si>
  <si>
    <t>VMW610K/VMW610K</t>
    <phoneticPr fontId="4" type="noConversion"/>
  </si>
  <si>
    <t>e-ST</t>
    <phoneticPr fontId="4" type="noConversion"/>
  </si>
  <si>
    <t>2020-11-00</t>
    <phoneticPr fontId="4" type="noConversion"/>
  </si>
  <si>
    <t>1838/1999</t>
  </si>
  <si>
    <t>422-1</t>
    <phoneticPr fontId="4" type="noConversion"/>
  </si>
  <si>
    <t>학군단</t>
  </si>
  <si>
    <t>1강의</t>
  </si>
  <si>
    <t>2강의</t>
  </si>
  <si>
    <t>전산원</t>
  </si>
  <si>
    <t>28,</t>
    <phoneticPr fontId="8" type="noConversion"/>
  </si>
  <si>
    <t>전산원</t>
    <phoneticPr fontId="4" type="noConversion"/>
  </si>
  <si>
    <t>연암관</t>
    <phoneticPr fontId="4" type="noConversion"/>
  </si>
  <si>
    <t>21,</t>
    <phoneticPr fontId="8" type="noConversion"/>
  </si>
  <si>
    <t>202-2</t>
  </si>
  <si>
    <t>22,</t>
    <phoneticPr fontId="8" type="noConversion"/>
  </si>
  <si>
    <t>804-1</t>
    <phoneticPr fontId="4" type="noConversion"/>
  </si>
  <si>
    <t>정보통신대학원</t>
    <phoneticPr fontId="4" type="noConversion"/>
  </si>
  <si>
    <t>VECT</t>
    <phoneticPr fontId="4" type="noConversion"/>
  </si>
  <si>
    <t>2024-00-00</t>
    <phoneticPr fontId="4" type="noConversion"/>
  </si>
  <si>
    <t>약학관</t>
    <phoneticPr fontId="4" type="noConversion"/>
  </si>
  <si>
    <t>도서관</t>
    <phoneticPr fontId="4" type="noConversion"/>
  </si>
  <si>
    <t>종설동</t>
    <phoneticPr fontId="4" type="noConversion"/>
  </si>
  <si>
    <t>종합설계동</t>
    <phoneticPr fontId="4" type="noConversion"/>
  </si>
  <si>
    <t>14,16</t>
    <phoneticPr fontId="8" type="noConversion"/>
  </si>
  <si>
    <t>화공실험동</t>
    <phoneticPr fontId="4" type="noConversion"/>
  </si>
  <si>
    <t>캠퍼스
플라자</t>
    <phoneticPr fontId="4" type="noConversion"/>
  </si>
  <si>
    <t>캠퍼스플라자</t>
    <phoneticPr fontId="4" type="noConversion"/>
  </si>
  <si>
    <t>11,22</t>
    <phoneticPr fontId="8" type="noConversion"/>
  </si>
  <si>
    <t>11,18</t>
    <phoneticPr fontId="8" type="noConversion"/>
  </si>
  <si>
    <t>기업지원센터</t>
    <phoneticPr fontId="4" type="noConversion"/>
  </si>
  <si>
    <t>국제교육센터(ZOOM자동녹화)</t>
    <phoneticPr fontId="4" type="noConversion"/>
  </si>
  <si>
    <t>2022-00-00</t>
    <phoneticPr fontId="4" type="noConversion"/>
  </si>
  <si>
    <t>국제교육센터</t>
    <phoneticPr fontId="4" type="noConversion"/>
  </si>
  <si>
    <t>VX421</t>
    <phoneticPr fontId="4" type="noConversion"/>
  </si>
  <si>
    <t>글로벌미래교육원</t>
    <phoneticPr fontId="4" type="noConversion"/>
  </si>
  <si>
    <t>VW540</t>
    <phoneticPr fontId="4" type="noConversion"/>
  </si>
  <si>
    <t>8M06</t>
    <phoneticPr fontId="4" type="noConversion"/>
  </si>
  <si>
    <t>2014-00-00</t>
    <phoneticPr fontId="4" type="noConversion"/>
  </si>
  <si>
    <t>혜강관</t>
    <phoneticPr fontId="4" type="noConversion"/>
  </si>
  <si>
    <t>헤강관</t>
    <phoneticPr fontId="4" type="noConversion"/>
  </si>
  <si>
    <t>소프트웨어학과(everlec,ZOOM자동녹화)</t>
    <phoneticPr fontId="4" type="noConversion"/>
  </si>
  <si>
    <t>VGZ650</t>
    <phoneticPr fontId="4" type="noConversion"/>
  </si>
  <si>
    <t>2023-02-00</t>
    <phoneticPr fontId="4" type="noConversion"/>
  </si>
  <si>
    <t>총무팀(대회의실)</t>
    <phoneticPr fontId="4" type="noConversion"/>
  </si>
  <si>
    <t>X</t>
    <phoneticPr fontId="8" type="noConversion"/>
  </si>
  <si>
    <t>멀티미디어(ZOOM자동녹화)</t>
    <phoneticPr fontId="4" type="noConversion"/>
  </si>
  <si>
    <t>LED</t>
    <phoneticPr fontId="4" type="noConversion"/>
  </si>
  <si>
    <t>e-ST</t>
    <phoneticPr fontId="4" type="noConversion"/>
  </si>
  <si>
    <t>X</t>
    <phoneticPr fontId="4" type="noConversion"/>
  </si>
  <si>
    <t>14;20</t>
    <phoneticPr fontId="4" type="noConversion"/>
  </si>
  <si>
    <t>지능형반도체공학</t>
    <phoneticPr fontId="4" type="noConversion"/>
  </si>
  <si>
    <t>VGZ550/VGZ550</t>
    <phoneticPr fontId="4" type="noConversion"/>
  </si>
  <si>
    <t>620/622</t>
  </si>
  <si>
    <t>지능형반도체공학(ZOOM자동녹화)</t>
    <phoneticPr fontId="4" type="noConversion"/>
  </si>
  <si>
    <t>2023-02-00</t>
    <phoneticPr fontId="4" type="noConversion"/>
  </si>
  <si>
    <t>대학원</t>
    <phoneticPr fontId="4" type="noConversion"/>
  </si>
  <si>
    <t>VGZ550</t>
    <phoneticPr fontId="4" type="noConversion"/>
  </si>
  <si>
    <t>16,</t>
    <phoneticPr fontId="8" type="noConversion"/>
  </si>
  <si>
    <t>혜강관</t>
    <phoneticPr fontId="4" type="noConversion"/>
  </si>
  <si>
    <t>멀티미디어(ZOOM자동녹화)</t>
    <phoneticPr fontId="4" type="noConversion"/>
  </si>
  <si>
    <t>AI모빌리티공학(ZOOM자동녹화)</t>
    <phoneticPr fontId="4" type="noConversion"/>
  </si>
  <si>
    <t>VGZ650</t>
    <phoneticPr fontId="4" type="noConversion"/>
  </si>
  <si>
    <t>환경안전공학과(ZOOM자동녹화0</t>
    <phoneticPr fontId="4" type="noConversion"/>
  </si>
  <si>
    <t>응용화학생명공학(ZOOM자동녹화)</t>
    <phoneticPr fontId="4" type="noConversion"/>
  </si>
  <si>
    <t>VGZ700</t>
    <phoneticPr fontId="4" type="noConversion"/>
  </si>
  <si>
    <t>환경안전공학과(PC실)</t>
    <phoneticPr fontId="4" type="noConversion"/>
  </si>
  <si>
    <t>LG DX630B</t>
    <phoneticPr fontId="4" type="noConversion"/>
  </si>
  <si>
    <t>2009-00-00</t>
    <phoneticPr fontId="4" type="noConversion"/>
  </si>
  <si>
    <t>원천정보관</t>
    <phoneticPr fontId="4" type="noConversion"/>
  </si>
  <si>
    <t>원천정보관</t>
    <phoneticPr fontId="4" type="noConversion"/>
  </si>
  <si>
    <t>일자리센터(ZOOM자동녹화)</t>
    <phoneticPr fontId="4" type="noConversion"/>
  </si>
  <si>
    <t>2021-00-00</t>
    <phoneticPr fontId="4" type="noConversion"/>
  </si>
  <si>
    <t>2021-00-00</t>
    <phoneticPr fontId="4" type="noConversion"/>
  </si>
  <si>
    <t>※ 강의실 점검 내용</t>
    <phoneticPr fontId="4" type="noConversion"/>
  </si>
  <si>
    <t>▶ 프로젝터 점검
 - 필터 크리닝 / 램프 사용시간 확인 / 램프 밝기 및 오염여부를 확인</t>
    <phoneticPr fontId="4" type="noConversion"/>
  </si>
  <si>
    <t>▶ 스크린 점검
 - 동작 유무 확인(스크린Up, Down) / 낙서등의 오염 상태 육안으로 확인 / 손상 여부 확인</t>
    <phoneticPr fontId="4" type="noConversion"/>
  </si>
  <si>
    <t>▶ PC점검
 -윈도우 보안 업데이트 확인 / 바이러스 검사 / PC하드웨어 점검(PC본체 및 모니터) / OS 및 프로그램 이상유무 확인</t>
    <phoneticPr fontId="4" type="noConversion"/>
  </si>
  <si>
    <t>▶ 마이크 점검
 - 작동 여부 및 마이크 상태 확인 / 선 접지 확인 / 교탁 마이크 단자 및 거치대 확인</t>
    <phoneticPr fontId="4" type="noConversion"/>
  </si>
  <si>
    <t>자동녹화</t>
    <phoneticPr fontId="4" type="noConversion"/>
  </si>
  <si>
    <t>▶ 자동녹화 점검
  -Leckture Deck, everlec 작동 확인, 
자동녹화 프로그램 영상 및 음향 녹화 확인, 녹화 카메라 녹화 및 모니터 정상 출력 확인</t>
    <phoneticPr fontId="4" type="noConversion"/>
  </si>
  <si>
    <t>원격화상프로그램</t>
    <phoneticPr fontId="4" type="noConversion"/>
  </si>
  <si>
    <t>▶ ZOOM 작동 확인
 -ZOOM 회의용 스탠드 마이크 출력 확인 웹캠 카메라 정상 출력 확인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</si>
</sst>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\-##\ ##&quot;:&quot;##"/>
    <numFmt numFmtId="177" formatCode="##\-##"/>
    <numFmt numFmtId="178" formatCode="h:mm;@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4">
    <xf numFmtId="0" fontId="0" fillId="0" borderId="0" xfId="0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1" fillId="0" borderId="0" xfId="1">
      <alignment vertical="center"/>
    </xf>
    <xf numFmtId="0" fontId="5" fillId="0" borderId="4" xfId="1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176" fontId="5" fillId="0" borderId="4" xfId="2" applyNumberFormat="1" applyFont="1" applyBorder="1" applyAlignment="1">
      <alignment horizontal="center" vertical="center"/>
    </xf>
    <xf numFmtId="176" fontId="5" fillId="0" borderId="1" xfId="2" applyNumberFormat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14" fontId="5" fillId="0" borderId="4" xfId="1" applyNumberFormat="1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distributed"/>
    </xf>
    <xf numFmtId="0" fontId="5" fillId="0" borderId="4" xfId="1" applyFont="1" applyBorder="1" applyAlignment="1">
      <alignment horizontal="center" vertical="center" shrinkToFit="1"/>
    </xf>
    <xf numFmtId="0" fontId="6" fillId="0" borderId="4" xfId="1" applyFont="1" applyBorder="1" applyAlignment="1">
      <alignment horizontal="center" vertical="center" shrinkToFit="1"/>
    </xf>
    <xf numFmtId="14" fontId="5" fillId="0" borderId="4" xfId="1" applyNumberFormat="1" applyFont="1" applyBorder="1" applyAlignment="1">
      <alignment horizontal="center" vertical="center" shrinkToFit="1"/>
    </xf>
    <xf numFmtId="177" fontId="5" fillId="0" borderId="1" xfId="1" applyNumberFormat="1" applyFont="1" applyBorder="1" applyAlignment="1">
      <alignment horizontal="center" vertical="center" shrinkToFit="1"/>
    </xf>
    <xf numFmtId="178" fontId="5" fillId="0" borderId="5" xfId="1" applyNumberFormat="1" applyFont="1" applyBorder="1" applyAlignment="1">
      <alignment horizontal="center" vertical="center" shrinkToFit="1"/>
    </xf>
    <xf numFmtId="0" fontId="5" fillId="0" borderId="1" xfId="1" applyFont="1" applyBorder="1" applyAlignment="1">
      <alignment horizontal="center" vertical="center" wrapText="1" shrinkToFit="1"/>
    </xf>
    <xf numFmtId="178" fontId="5" fillId="0" borderId="2" xfId="1" applyNumberFormat="1" applyFont="1" applyBorder="1" applyAlignment="1">
      <alignment horizontal="center" vertical="center" shrinkToFit="1"/>
    </xf>
    <xf numFmtId="49" fontId="7" fillId="0" borderId="4" xfId="1" applyNumberFormat="1" applyFont="1" applyFill="1" applyBorder="1" applyAlignment="1">
      <alignment horizontal="center" vertical="center" shrinkToFit="1"/>
    </xf>
    <xf numFmtId="177" fontId="5" fillId="0" borderId="6" xfId="1" applyNumberFormat="1" applyFont="1" applyBorder="1" applyAlignment="1">
      <alignment horizontal="center" vertical="center" shrinkToFit="1"/>
    </xf>
    <xf numFmtId="177" fontId="5" fillId="0" borderId="1" xfId="1" applyNumberFormat="1" applyFont="1" applyFill="1" applyBorder="1" applyAlignment="1">
      <alignment horizontal="center" vertical="center" shrinkToFit="1"/>
    </xf>
    <xf numFmtId="176" fontId="5" fillId="0" borderId="0" xfId="1" applyNumberFormat="1" applyFont="1" applyAlignment="1">
      <alignment horizontal="center" vertical="center" shrinkToFit="1"/>
    </xf>
    <xf numFmtId="177" fontId="5" fillId="0" borderId="4" xfId="1" applyNumberFormat="1" applyFont="1" applyBorder="1" applyAlignment="1">
      <alignment horizontal="center" vertical="center" shrinkToFit="1"/>
    </xf>
    <xf numFmtId="0" fontId="5" fillId="0" borderId="7" xfId="1" applyFont="1" applyBorder="1" applyAlignment="1">
      <alignment horizontal="center" vertical="distributed"/>
    </xf>
    <xf numFmtId="0" fontId="5" fillId="0" borderId="8" xfId="1" applyFont="1" applyBorder="1" applyAlignment="1">
      <alignment horizontal="center" vertical="distributed"/>
    </xf>
    <xf numFmtId="177" fontId="5" fillId="0" borderId="6" xfId="1" applyNumberFormat="1" applyFont="1" applyFill="1" applyBorder="1" applyAlignment="1">
      <alignment horizontal="center" vertical="center" shrinkToFit="1"/>
    </xf>
    <xf numFmtId="0" fontId="5" fillId="2" borderId="4" xfId="1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0" borderId="9" xfId="1" applyFont="1" applyBorder="1" applyAlignment="1">
      <alignment horizontal="center" vertical="distributed"/>
    </xf>
    <xf numFmtId="177" fontId="5" fillId="0" borderId="10" xfId="1" applyNumberFormat="1" applyFont="1" applyBorder="1" applyAlignment="1">
      <alignment horizontal="center" vertical="center" shrinkToFit="1"/>
    </xf>
    <xf numFmtId="177" fontId="5" fillId="0" borderId="10" xfId="1" applyNumberFormat="1" applyFont="1" applyFill="1" applyBorder="1" applyAlignment="1">
      <alignment horizontal="center" vertical="center" shrinkToFit="1"/>
    </xf>
    <xf numFmtId="0" fontId="9" fillId="0" borderId="11" xfId="1" applyFont="1" applyBorder="1" applyAlignment="1">
      <alignment horizontal="center" vertical="center"/>
    </xf>
    <xf numFmtId="177" fontId="5" fillId="0" borderId="12" xfId="1" applyNumberFormat="1" applyFont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 shrinkToFit="1"/>
    </xf>
    <xf numFmtId="14" fontId="7" fillId="0" borderId="4" xfId="1" applyNumberFormat="1" applyFont="1" applyFill="1" applyBorder="1" applyAlignment="1">
      <alignment horizontal="center" vertical="center" shrinkToFit="1"/>
    </xf>
    <xf numFmtId="0" fontId="10" fillId="0" borderId="11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wrapText="1" shrinkToFit="1"/>
    </xf>
    <xf numFmtId="0" fontId="5" fillId="0" borderId="9" xfId="1" applyFont="1" applyBorder="1" applyAlignment="1">
      <alignment horizontal="center" vertical="center" wrapText="1" shrinkToFit="1"/>
    </xf>
    <xf numFmtId="0" fontId="5" fillId="0" borderId="4" xfId="1" applyFont="1" applyBorder="1" applyAlignment="1">
      <alignment horizontal="center" vertical="center" wrapText="1" shrinkToFit="1"/>
    </xf>
    <xf numFmtId="49" fontId="11" fillId="0" borderId="4" xfId="1" applyNumberFormat="1" applyFont="1" applyFill="1" applyBorder="1" applyAlignment="1">
      <alignment horizontal="center" vertical="center"/>
    </xf>
    <xf numFmtId="0" fontId="5" fillId="0" borderId="8" xfId="1" applyFont="1" applyBorder="1" applyAlignment="1">
      <alignment horizontal="center" vertical="center" wrapText="1" shrinkToFit="1"/>
    </xf>
    <xf numFmtId="20" fontId="9" fillId="0" borderId="2" xfId="1" applyNumberFormat="1" applyFont="1" applyBorder="1" applyAlignment="1">
      <alignment horizontal="center" vertical="center"/>
    </xf>
    <xf numFmtId="49" fontId="12" fillId="0" borderId="4" xfId="1" applyNumberFormat="1" applyFont="1" applyFill="1" applyBorder="1" applyAlignment="1">
      <alignment horizontal="center" vertical="center"/>
    </xf>
    <xf numFmtId="0" fontId="5" fillId="0" borderId="6" xfId="1" applyFont="1" applyBorder="1" applyAlignment="1">
      <alignment horizontal="center" vertical="center" wrapText="1" shrinkToFit="1"/>
    </xf>
    <xf numFmtId="0" fontId="12" fillId="0" borderId="4" xfId="1" applyFont="1" applyBorder="1" applyAlignment="1">
      <alignment horizontal="center" vertical="center"/>
    </xf>
    <xf numFmtId="0" fontId="12" fillId="0" borderId="9" xfId="1" applyFont="1" applyBorder="1" applyAlignment="1">
      <alignment horizontal="center" vertical="center"/>
    </xf>
    <xf numFmtId="49" fontId="12" fillId="0" borderId="4" xfId="1" applyNumberFormat="1" applyFont="1" applyBorder="1" applyAlignment="1">
      <alignment horizontal="center" vertical="center"/>
    </xf>
    <xf numFmtId="0" fontId="5" fillId="0" borderId="0" xfId="1" applyFont="1" applyAlignment="1">
      <alignment vertical="center" wrapText="1" shrinkToFit="1"/>
    </xf>
    <xf numFmtId="0" fontId="5" fillId="0" borderId="0" xfId="1" applyFont="1" applyAlignment="1">
      <alignment horizontal="center" vertical="center" shrinkToFit="1"/>
    </xf>
    <xf numFmtId="0" fontId="5" fillId="0" borderId="13" xfId="1" applyFont="1" applyBorder="1" applyAlignment="1">
      <alignment vertical="center"/>
    </xf>
    <xf numFmtId="0" fontId="5" fillId="0" borderId="0" xfId="1" applyFont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14" xfId="1" applyBorder="1" applyAlignment="1">
      <alignment horizontal="center" vertical="center"/>
    </xf>
    <xf numFmtId="0" fontId="5" fillId="0" borderId="1" xfId="1" applyFont="1" applyBorder="1" applyAlignment="1">
      <alignment horizontal="left" vertical="center" wrapText="1" shrinkToFit="1"/>
    </xf>
    <xf numFmtId="0" fontId="5" fillId="0" borderId="2" xfId="1" applyFont="1" applyBorder="1" applyAlignment="1">
      <alignment horizontal="left" vertical="center" wrapText="1" shrinkToFit="1"/>
    </xf>
    <xf numFmtId="0" fontId="5" fillId="0" borderId="5" xfId="1" applyFont="1" applyBorder="1" applyAlignment="1">
      <alignment horizontal="left" vertical="center" wrapText="1" shrinkToFit="1"/>
    </xf>
    <xf numFmtId="0" fontId="5" fillId="0" borderId="1" xfId="1" applyFont="1" applyBorder="1" applyAlignment="1">
      <alignment horizontal="left" vertical="center" wrapText="1"/>
    </xf>
    <xf numFmtId="0" fontId="5" fillId="0" borderId="2" xfId="1" applyFont="1" applyBorder="1" applyAlignment="1">
      <alignment horizontal="left" vertical="center" wrapText="1"/>
    </xf>
    <xf numFmtId="0" fontId="5" fillId="0" borderId="5" xfId="1" applyFont="1" applyBorder="1" applyAlignment="1">
      <alignment horizontal="left" vertical="center" wrapText="1"/>
    </xf>
    <xf numFmtId="3" fontId="5" fillId="0" borderId="1" xfId="1" applyNumberFormat="1" applyFont="1" applyBorder="1" applyAlignment="1">
      <alignment horizontal="left" vertical="center" wrapText="1"/>
    </xf>
    <xf numFmtId="3" fontId="5" fillId="0" borderId="2" xfId="1" applyNumberFormat="1" applyFont="1" applyBorder="1" applyAlignment="1">
      <alignment horizontal="left" vertical="center" wrapText="1"/>
    </xf>
    <xf numFmtId="3" fontId="5" fillId="0" borderId="5" xfId="1" applyNumberFormat="1" applyFont="1" applyBorder="1" applyAlignment="1">
      <alignment horizontal="left" vertical="center" wrapText="1"/>
    </xf>
    <xf numFmtId="0" fontId="5" fillId="0" borderId="0" xfId="1" applyFont="1">
      <alignment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horizontal="left" vertical="center"/>
    </xf>
    <xf numFmtId="0" fontId="5" fillId="0" borderId="15" xfId="1" applyFont="1" applyBorder="1">
      <alignment vertical="center"/>
    </xf>
    <xf numFmtId="0" fontId="9" fillId="0" borderId="0" xfId="1" applyFont="1" applyAlignment="1">
      <alignment horizontal="center" vertical="center"/>
    </xf>
    <xf numFmtId="0" fontId="5" fillId="0" borderId="0" xfId="1" applyFont="1" applyAlignment="1">
      <alignment horizontal="left" vertical="center" shrinkToFit="1"/>
    </xf>
    <xf numFmtId="0" fontId="1" fillId="0" borderId="0" xfId="1" applyAlignment="1">
      <alignment horizontal="left" vertical="center" shrinkToFit="1"/>
    </xf>
    <xf numFmtId="0" fontId="9" fillId="0" borderId="0" xfId="1" applyFont="1" applyAlignment="1">
      <alignment horizontal="center" vertical="center" shrinkToFit="1"/>
    </xf>
    <xf numFmtId="176" fontId="5" fillId="0" borderId="0" xfId="1" applyNumberFormat="1" applyFont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jou/Desktop/2024&#45380;%20&#47680;&#54000;&#48120;&#46356;&#50612;%20&#44053;&#51032;&#49892;%20&#54788;&#54889;/2024&#45380;%2010&#50900;%20&#47680;&#54000;&#48120;&#46356;&#50612;%20&#44053;&#51032;&#49892;&#52509;&#44292;&#54788;&#548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PC사양"/>
      <sheetName val="점검계획"/>
      <sheetName val="Sheet1"/>
      <sheetName val="DB data"/>
      <sheetName val="점검현황(전월)"/>
      <sheetName val="점검현황(금월)"/>
      <sheetName val="무선 마이크 현황 및 채널"/>
      <sheetName val="건물별 교탁 외부 기기 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X3" t="str">
            <v>점검예정일</v>
          </cell>
          <cell r="Z3" t="str">
            <v>최종확인일</v>
          </cell>
          <cell r="AB3" t="str">
            <v>램프교체</v>
          </cell>
          <cell r="AC3" t="str">
            <v>방문수리</v>
          </cell>
          <cell r="AD3" t="str">
            <v>정밀클리닝</v>
          </cell>
          <cell r="AE3" t="str">
            <v>램프사용시간</v>
          </cell>
        </row>
        <row r="4">
          <cell r="E4" t="str">
            <v xml:space="preserve"> 구분</v>
          </cell>
          <cell r="F4" t="str">
            <v>프로젝터</v>
          </cell>
          <cell r="I4" t="str">
            <v>스크린</v>
          </cell>
          <cell r="L4" t="str">
            <v>모니터</v>
          </cell>
          <cell r="M4" t="str">
            <v>P     C</v>
          </cell>
          <cell r="S4" t="str">
            <v>콤보</v>
          </cell>
          <cell r="T4" t="str">
            <v>스피커</v>
          </cell>
          <cell r="U4" t="str">
            <v>스피커 수량</v>
          </cell>
          <cell r="V4" t="str">
            <v>교탁</v>
          </cell>
          <cell r="W4" t="str">
            <v>마이크       (구즈넥,유선무선)</v>
          </cell>
          <cell r="AE4" t="str">
            <v>이월</v>
          </cell>
          <cell r="AF4" t="str">
            <v>1주</v>
          </cell>
          <cell r="AG4" t="str">
            <v>2주</v>
          </cell>
        </row>
        <row r="5">
          <cell r="F5" t="str">
            <v>프로젝터 모델</v>
          </cell>
          <cell r="G5" t="str">
            <v>ANSI</v>
          </cell>
          <cell r="H5" t="str">
            <v>구입연도</v>
          </cell>
          <cell r="I5" t="str">
            <v>인치</v>
          </cell>
          <cell r="J5" t="str">
            <v>외형</v>
          </cell>
          <cell r="K5" t="str">
            <v>형태</v>
          </cell>
          <cell r="M5" t="str">
            <v>모델명</v>
          </cell>
          <cell r="N5" t="str">
            <v>PC 사양</v>
          </cell>
          <cell r="Q5" t="str">
            <v>관리번호</v>
          </cell>
          <cell r="R5" t="str">
            <v>IP</v>
          </cell>
        </row>
        <row r="6">
          <cell r="N6" t="str">
            <v>CPU</v>
          </cell>
          <cell r="O6" t="str">
            <v>메모리</v>
          </cell>
          <cell r="P6" t="str">
            <v>HDD</v>
          </cell>
        </row>
        <row r="7">
          <cell r="D7" t="str">
            <v>다산관B105</v>
          </cell>
          <cell r="E7" t="str">
            <v>멀티미디어 (ZOOM자동녹화)</v>
          </cell>
          <cell r="F7" t="str">
            <v>VGZ550</v>
          </cell>
          <cell r="G7" t="str">
            <v>5,500 ANSI</v>
          </cell>
          <cell r="H7">
            <v>2022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DB400TDA</v>
          </cell>
          <cell r="N7" t="str">
            <v>I7-11700</v>
          </cell>
          <cell r="O7" t="str">
            <v>DDR4 16G</v>
          </cell>
          <cell r="P7" t="str">
            <v>SSD 256GB</v>
          </cell>
          <cell r="Q7" t="str">
            <v>2022-1020-0233</v>
          </cell>
          <cell r="R7" t="str">
            <v>202.30.17.222</v>
          </cell>
          <cell r="S7" t="str">
            <v>Combo</v>
          </cell>
          <cell r="T7" t="str">
            <v>INTER-M</v>
          </cell>
          <cell r="U7">
            <v>2</v>
          </cell>
          <cell r="V7" t="str">
            <v>e-ST</v>
          </cell>
          <cell r="W7" t="str">
            <v>구,유,무</v>
          </cell>
          <cell r="X7">
            <v>1002</v>
          </cell>
          <cell r="Y7">
            <v>0.35416666666666669</v>
          </cell>
          <cell r="Z7">
            <v>1014</v>
          </cell>
          <cell r="AA7">
            <v>0.50347222222222221</v>
          </cell>
          <cell r="AB7" t="str">
            <v>2022-00-00</v>
          </cell>
          <cell r="AC7" t="str">
            <v>14,</v>
          </cell>
          <cell r="AD7" t="str">
            <v>2022-00-00</v>
          </cell>
          <cell r="AE7">
            <v>2750</v>
          </cell>
          <cell r="AF7">
            <v>2896</v>
          </cell>
          <cell r="AK7">
            <v>2896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VGZ601</v>
          </cell>
          <cell r="G8" t="str">
            <v>6,000 ANSI</v>
          </cell>
          <cell r="H8">
            <v>2020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SSD256GB+SATA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1002</v>
          </cell>
          <cell r="Y8">
            <v>0.3611111111111111</v>
          </cell>
          <cell r="Z8">
            <v>1002</v>
          </cell>
          <cell r="AA8">
            <v>0.49513888888888885</v>
          </cell>
          <cell r="AB8">
            <v>44092</v>
          </cell>
          <cell r="AD8">
            <v>44092</v>
          </cell>
          <cell r="AE8">
            <v>4082</v>
          </cell>
          <cell r="AF8">
            <v>4356</v>
          </cell>
          <cell r="AK8">
            <v>4356</v>
          </cell>
        </row>
        <row r="9">
          <cell r="D9" t="str">
            <v>다산관B107</v>
          </cell>
          <cell r="E9" t="str">
            <v>경영대대학원</v>
          </cell>
          <cell r="F9" t="str">
            <v>VGZ550 / VGZ550</v>
          </cell>
          <cell r="G9" t="str">
            <v>5,500 ANSI</v>
          </cell>
          <cell r="H9">
            <v>2022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SSD128GB+SATA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1002</v>
          </cell>
          <cell r="Y9">
            <v>0.36805555555555558</v>
          </cell>
          <cell r="Z9">
            <v>1002</v>
          </cell>
          <cell r="AA9">
            <v>0.70833333333333337</v>
          </cell>
          <cell r="AB9" t="str">
            <v>2022-00-00 /2022-00-00</v>
          </cell>
          <cell r="AD9" t="str">
            <v>2022-00-00 /2022-00-00</v>
          </cell>
          <cell r="AE9" t="str">
            <v>297/297</v>
          </cell>
          <cell r="AF9" t="str">
            <v>345/345</v>
          </cell>
          <cell r="AK9" t="str">
            <v>345/345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1002</v>
          </cell>
          <cell r="Y10">
            <v>0.79166666666666663</v>
          </cell>
          <cell r="Z10">
            <v>1002</v>
          </cell>
          <cell r="AA10">
            <v>0.55555555555555558</v>
          </cell>
          <cell r="AB10">
            <v>43791</v>
          </cell>
          <cell r="AD10">
            <v>43791</v>
          </cell>
          <cell r="AE10">
            <v>4776</v>
          </cell>
          <cell r="AF10">
            <v>4776</v>
          </cell>
          <cell r="AK10">
            <v>4776</v>
          </cell>
        </row>
        <row r="11">
          <cell r="D11" t="str">
            <v>다산관B109</v>
          </cell>
          <cell r="E11" t="str">
            <v>멀티미디어(ZOOM자동녹화)</v>
          </cell>
          <cell r="F11" t="str">
            <v>VMZ501</v>
          </cell>
          <cell r="G11" t="str">
            <v>5,000 ANSI</v>
          </cell>
          <cell r="H11">
            <v>2021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DB400TDA</v>
          </cell>
          <cell r="N11" t="str">
            <v>I7-11700</v>
          </cell>
          <cell r="O11" t="str">
            <v>DDR4 16G</v>
          </cell>
          <cell r="P11" t="str">
            <v>SSD 256GB</v>
          </cell>
          <cell r="Q11" t="str">
            <v>2021-1120-0090</v>
          </cell>
          <cell r="R11" t="str">
            <v>202.30.17.62</v>
          </cell>
          <cell r="S11" t="str">
            <v>Combo</v>
          </cell>
          <cell r="T11" t="str">
            <v>ESP80</v>
          </cell>
          <cell r="U11">
            <v>2</v>
          </cell>
          <cell r="V11" t="str">
            <v>e-ST</v>
          </cell>
          <cell r="W11" t="str">
            <v>구,유,무</v>
          </cell>
          <cell r="X11">
            <v>1002</v>
          </cell>
          <cell r="Y11">
            <v>0.79861111111111116</v>
          </cell>
          <cell r="Z11">
            <v>1002</v>
          </cell>
          <cell r="AA11">
            <v>0.79861111111111116</v>
          </cell>
          <cell r="AB11">
            <v>44561</v>
          </cell>
          <cell r="AD11">
            <v>45533</v>
          </cell>
          <cell r="AE11">
            <v>1962</v>
          </cell>
          <cell r="AF11">
            <v>2097</v>
          </cell>
          <cell r="AK11">
            <v>2097</v>
          </cell>
        </row>
        <row r="12">
          <cell r="D12" t="str">
            <v>다산관B112</v>
          </cell>
          <cell r="E12" t="str">
            <v>대학원</v>
          </cell>
          <cell r="F12" t="str">
            <v>VX421</v>
          </cell>
          <cell r="G12" t="str">
            <v>4,300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I7-6700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ESP80</v>
          </cell>
          <cell r="U12">
            <v>2</v>
          </cell>
          <cell r="V12" t="str">
            <v>e-ST</v>
          </cell>
          <cell r="W12" t="str">
            <v>구</v>
          </cell>
          <cell r="X12">
            <v>1002</v>
          </cell>
          <cell r="Y12">
            <v>0.80555555555555602</v>
          </cell>
          <cell r="Z12">
            <v>1002</v>
          </cell>
          <cell r="AA12">
            <v>0.8125</v>
          </cell>
          <cell r="AB12">
            <v>43377</v>
          </cell>
          <cell r="AD12">
            <v>43377</v>
          </cell>
          <cell r="AE12">
            <v>1327</v>
          </cell>
          <cell r="AF12">
            <v>1346</v>
          </cell>
          <cell r="AK12">
            <v>1346</v>
          </cell>
        </row>
        <row r="13">
          <cell r="D13" t="str">
            <v>다산관B115</v>
          </cell>
          <cell r="E13" t="str">
            <v>대학원</v>
          </cell>
          <cell r="F13" t="str">
            <v>VX421</v>
          </cell>
          <cell r="G13" t="str">
            <v>4,300 ANSI</v>
          </cell>
          <cell r="H13">
            <v>2016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SSD120GB+SATA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1</v>
          </cell>
          <cell r="V13" t="str">
            <v>e-ST</v>
          </cell>
          <cell r="W13" t="str">
            <v>구</v>
          </cell>
          <cell r="X13">
            <v>1002</v>
          </cell>
          <cell r="Y13">
            <v>0.35416666666666669</v>
          </cell>
          <cell r="Z13">
            <v>1002</v>
          </cell>
          <cell r="AA13">
            <v>0.35416666666666669</v>
          </cell>
          <cell r="AB13">
            <v>41705</v>
          </cell>
          <cell r="AD13">
            <v>41705</v>
          </cell>
          <cell r="AE13">
            <v>1133</v>
          </cell>
          <cell r="AF13">
            <v>1136</v>
          </cell>
          <cell r="AK13">
            <v>1136</v>
          </cell>
        </row>
        <row r="14">
          <cell r="D14" t="str">
            <v>다산관B121</v>
          </cell>
          <cell r="E14" t="str">
            <v>경영대 대강당</v>
          </cell>
          <cell r="F14" t="str">
            <v>LED</v>
          </cell>
          <cell r="G14" t="str">
            <v>X</v>
          </cell>
          <cell r="H14" t="str">
            <v>X</v>
          </cell>
          <cell r="I14" t="str">
            <v>X</v>
          </cell>
          <cell r="J14" t="str">
            <v>X</v>
          </cell>
          <cell r="K14" t="str">
            <v>X</v>
          </cell>
          <cell r="L14" t="str">
            <v>22"</v>
          </cell>
          <cell r="M14" t="str">
            <v>DM-C210</v>
          </cell>
          <cell r="N14" t="str">
            <v>E5700</v>
          </cell>
          <cell r="O14" t="str">
            <v>DDR4 16G</v>
          </cell>
          <cell r="P14" t="str">
            <v>SSD240GB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구,유,무(1)</v>
          </cell>
          <cell r="X14">
            <v>1002</v>
          </cell>
          <cell r="Y14">
            <v>0.3611111111111111</v>
          </cell>
          <cell r="Z14">
            <v>1002</v>
          </cell>
          <cell r="AA14">
            <v>0.71527777777777779</v>
          </cell>
          <cell r="AB14">
            <v>45238</v>
          </cell>
          <cell r="AD14">
            <v>42801</v>
          </cell>
          <cell r="AE14" t="str">
            <v>X</v>
          </cell>
          <cell r="AF14" t="str">
            <v>X</v>
          </cell>
          <cell r="AK14" t="str">
            <v>X</v>
          </cell>
        </row>
        <row r="15">
          <cell r="D15" t="str">
            <v>다산관105</v>
          </cell>
          <cell r="E15" t="str">
            <v>멀티미디어(ZOOM자동녹화)</v>
          </cell>
          <cell r="F15" t="str">
            <v>VMZ60</v>
          </cell>
          <cell r="G15" t="str">
            <v>6,000 ANSI</v>
          </cell>
          <cell r="H15">
            <v>2020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DB400TEA</v>
          </cell>
          <cell r="N15" t="str">
            <v>I7-12700</v>
          </cell>
          <cell r="O15" t="str">
            <v>DDR4 8G</v>
          </cell>
          <cell r="P15" t="str">
            <v>SSD 256GB</v>
          </cell>
          <cell r="Q15" t="str">
            <v>2022-1020-0378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1002</v>
          </cell>
          <cell r="Y15">
            <v>0.36805555555555558</v>
          </cell>
          <cell r="Z15">
            <v>1008</v>
          </cell>
          <cell r="AA15">
            <v>0.36805555555555558</v>
          </cell>
          <cell r="AB15" t="str">
            <v>2024-03-00</v>
          </cell>
          <cell r="AC15" t="str">
            <v>8,</v>
          </cell>
          <cell r="AD15" t="str">
            <v>2024-03-00</v>
          </cell>
          <cell r="AE15">
            <v>1097</v>
          </cell>
          <cell r="AF15">
            <v>1206</v>
          </cell>
          <cell r="AK15">
            <v>1206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6,000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I7-13700</v>
          </cell>
          <cell r="O16" t="str">
            <v>DDR4 16G</v>
          </cell>
          <cell r="P16" t="str">
            <v>SSD500GB+SATA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1002</v>
          </cell>
          <cell r="Y16">
            <v>0.79166666666666663</v>
          </cell>
          <cell r="Z16">
            <v>1002</v>
          </cell>
          <cell r="AA16">
            <v>0.79166666666666663</v>
          </cell>
          <cell r="AB16">
            <v>45415</v>
          </cell>
          <cell r="AD16">
            <v>44018</v>
          </cell>
          <cell r="AE16">
            <v>264</v>
          </cell>
          <cell r="AF16">
            <v>325</v>
          </cell>
          <cell r="AK16">
            <v>325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VW540</v>
          </cell>
          <cell r="G17" t="str">
            <v>6,000 ANSI</v>
          </cell>
          <cell r="H17">
            <v>2020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SSD500GB+SATA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1004</v>
          </cell>
          <cell r="Y17">
            <v>0.79861111111111116</v>
          </cell>
          <cell r="Z17">
            <v>1004</v>
          </cell>
          <cell r="AA17">
            <v>0.79861111111111116</v>
          </cell>
          <cell r="AB17">
            <v>45415</v>
          </cell>
          <cell r="AD17">
            <v>44019</v>
          </cell>
          <cell r="AE17">
            <v>527</v>
          </cell>
          <cell r="AF17">
            <v>591</v>
          </cell>
          <cell r="AK17">
            <v>591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VW540</v>
          </cell>
          <cell r="G18" t="str">
            <v>6,000 ANSI</v>
          </cell>
          <cell r="H18">
            <v>2020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1004</v>
          </cell>
          <cell r="Y18">
            <v>0.80555555555555602</v>
          </cell>
          <cell r="Z18">
            <v>1004</v>
          </cell>
          <cell r="AA18">
            <v>0.80555555555555602</v>
          </cell>
          <cell r="AB18">
            <v>45415</v>
          </cell>
          <cell r="AD18">
            <v>44057</v>
          </cell>
          <cell r="AE18">
            <v>440</v>
          </cell>
          <cell r="AF18">
            <v>808</v>
          </cell>
          <cell r="AK18">
            <v>808</v>
          </cell>
        </row>
        <row r="19">
          <cell r="D19" t="str">
            <v>다산관109</v>
          </cell>
          <cell r="E19" t="str">
            <v>멀티미디어(ZOOM자동녹화)</v>
          </cell>
          <cell r="F19" t="str">
            <v>VX600</v>
          </cell>
          <cell r="G19" t="str">
            <v>5,500 ANSI</v>
          </cell>
          <cell r="H19">
            <v>2015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DB400TDA</v>
          </cell>
          <cell r="N19" t="str">
            <v>I7-11700</v>
          </cell>
          <cell r="O19" t="str">
            <v>DDR4 16G</v>
          </cell>
          <cell r="P19" t="str">
            <v>SSD 256GB</v>
          </cell>
          <cell r="Q19" t="str">
            <v>2021-1120-0089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1004</v>
          </cell>
          <cell r="Y19">
            <v>0.35416666666666669</v>
          </cell>
          <cell r="Z19">
            <v>1004</v>
          </cell>
          <cell r="AA19">
            <v>0.8125</v>
          </cell>
          <cell r="AB19">
            <v>45107</v>
          </cell>
          <cell r="AD19">
            <v>45247</v>
          </cell>
          <cell r="AE19">
            <v>1120</v>
          </cell>
          <cell r="AF19">
            <v>1505</v>
          </cell>
          <cell r="AK19">
            <v>1505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VGZ601</v>
          </cell>
          <cell r="G20" t="str">
            <v>6,000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I7-4790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>202.30.17.122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1004</v>
          </cell>
          <cell r="Y20">
            <v>0.3611111111111111</v>
          </cell>
          <cell r="Z20">
            <v>1004</v>
          </cell>
          <cell r="AA20">
            <v>0.3611111111111111</v>
          </cell>
          <cell r="AB20">
            <v>44137</v>
          </cell>
          <cell r="AD20">
            <v>44137</v>
          </cell>
          <cell r="AE20">
            <v>2027</v>
          </cell>
          <cell r="AF20">
            <v>2145</v>
          </cell>
          <cell r="AK20">
            <v>2145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1004</v>
          </cell>
          <cell r="Y21">
            <v>0.36805555555555558</v>
          </cell>
          <cell r="Z21">
            <v>1011</v>
          </cell>
          <cell r="AA21">
            <v>0.79305555555555562</v>
          </cell>
          <cell r="AB21">
            <v>43791</v>
          </cell>
          <cell r="AC21" t="str">
            <v>11,</v>
          </cell>
          <cell r="AD21">
            <v>43791</v>
          </cell>
          <cell r="AE21">
            <v>5294</v>
          </cell>
          <cell r="AF21">
            <v>5614</v>
          </cell>
          <cell r="AK21">
            <v>5614</v>
          </cell>
        </row>
        <row r="22">
          <cell r="D22" t="str">
            <v>다산관115</v>
          </cell>
          <cell r="E22" t="str">
            <v>인문대 (ZOOM자동녹화)</v>
          </cell>
          <cell r="F22" t="str">
            <v>VW540</v>
          </cell>
          <cell r="G22" t="str">
            <v>6,000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1004</v>
          </cell>
          <cell r="Y22">
            <v>0.79166666666666663</v>
          </cell>
          <cell r="Z22">
            <v>1014</v>
          </cell>
          <cell r="AA22">
            <v>0.73749999999999993</v>
          </cell>
          <cell r="AB22">
            <v>45415</v>
          </cell>
          <cell r="AC22" t="str">
            <v>14,</v>
          </cell>
          <cell r="AD22">
            <v>45579</v>
          </cell>
          <cell r="AE22">
            <v>238</v>
          </cell>
          <cell r="AF22">
            <v>592</v>
          </cell>
          <cell r="AK22">
            <v>592</v>
          </cell>
        </row>
        <row r="23">
          <cell r="D23" t="str">
            <v>다산관205A</v>
          </cell>
          <cell r="E23" t="str">
            <v>인문대 (PC실)(ZOOM자동녹화)</v>
          </cell>
          <cell r="F23" t="str">
            <v>VW540 / VW540</v>
          </cell>
          <cell r="G23" t="str">
            <v>6,000/6,000 ANSI</v>
          </cell>
          <cell r="H23" t="str">
            <v>2020/2020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1004</v>
          </cell>
          <cell r="Y23">
            <v>0.79861111111111116</v>
          </cell>
          <cell r="Z23">
            <v>1004</v>
          </cell>
          <cell r="AA23">
            <v>0.79861111111111116</v>
          </cell>
          <cell r="AB23" t="str">
            <v>2023-12-13 / 2023-12-13</v>
          </cell>
          <cell r="AD23" t="str">
            <v>2020-02-00 / 2020-02-00</v>
          </cell>
          <cell r="AE23" t="str">
            <v>1003/1005</v>
          </cell>
          <cell r="AF23">
            <v>1213</v>
          </cell>
          <cell r="AK23">
            <v>1213</v>
          </cell>
        </row>
        <row r="24">
          <cell r="D24" t="str">
            <v>다산관205B</v>
          </cell>
          <cell r="E24" t="str">
            <v>인문대 (ZOOM자동녹화)</v>
          </cell>
          <cell r="F24" t="str">
            <v>VW540</v>
          </cell>
          <cell r="G24" t="str">
            <v>6,000 ANSI</v>
          </cell>
          <cell r="H24">
            <v>2020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 256GB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1004</v>
          </cell>
          <cell r="Y24">
            <v>0.80555555555555602</v>
          </cell>
          <cell r="Z24">
            <v>1004</v>
          </cell>
          <cell r="AA24">
            <v>0.79305555555555562</v>
          </cell>
          <cell r="AB24">
            <v>45272</v>
          </cell>
          <cell r="AD24">
            <v>45350</v>
          </cell>
          <cell r="AE24">
            <v>963</v>
          </cell>
          <cell r="AF24">
            <v>1112</v>
          </cell>
          <cell r="AK24">
            <v>1112</v>
          </cell>
        </row>
        <row r="25">
          <cell r="D25" t="str">
            <v>다산관307</v>
          </cell>
          <cell r="E25" t="str">
            <v>경영대(PC실)(ZOOM자동녹화)</v>
          </cell>
          <cell r="F25" t="str">
            <v>VGZ650</v>
          </cell>
          <cell r="G25" t="str">
            <v>6,200 ANSI</v>
          </cell>
          <cell r="H25">
            <v>2024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DB400TDA</v>
          </cell>
          <cell r="N25" t="str">
            <v>I7-11700</v>
          </cell>
          <cell r="O25" t="str">
            <v>DDR4 16G</v>
          </cell>
          <cell r="P25" t="str">
            <v>SSD 256GB</v>
          </cell>
          <cell r="Q25" t="str">
            <v>2021-1020-0111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1004</v>
          </cell>
          <cell r="Y25">
            <v>0.8125</v>
          </cell>
          <cell r="Z25">
            <v>1004</v>
          </cell>
          <cell r="AA25">
            <v>0.8125</v>
          </cell>
          <cell r="AB25">
            <v>44806</v>
          </cell>
          <cell r="AD25">
            <v>43785</v>
          </cell>
          <cell r="AE25">
            <v>102</v>
          </cell>
          <cell r="AF25">
            <v>206</v>
          </cell>
          <cell r="AK25">
            <v>206</v>
          </cell>
        </row>
        <row r="26">
          <cell r="D26" t="str">
            <v>다산관308</v>
          </cell>
          <cell r="E26" t="str">
            <v>경영대(PC실) (ZOOM자동녹화)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2019-1090-0094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1004</v>
          </cell>
          <cell r="Y26">
            <v>0.35416666666666669</v>
          </cell>
          <cell r="Z26">
            <v>1004</v>
          </cell>
          <cell r="AA26">
            <v>0.35416666666666669</v>
          </cell>
          <cell r="AB26" t="str">
            <v>2019-08-00</v>
          </cell>
          <cell r="AD26" t="str">
            <v>2019-08-00</v>
          </cell>
          <cell r="AE26">
            <v>4500</v>
          </cell>
          <cell r="AF26">
            <v>4806</v>
          </cell>
          <cell r="AK26">
            <v>4806</v>
          </cell>
        </row>
        <row r="27">
          <cell r="D27" t="str">
            <v>다산관309</v>
          </cell>
          <cell r="E27" t="str">
            <v>경영대학원(everlec,ZOOM자동녹화)</v>
          </cell>
          <cell r="F27" t="str">
            <v>VGZ550</v>
          </cell>
          <cell r="G27" t="str">
            <v>5,500 ANSI</v>
          </cell>
          <cell r="H27">
            <v>2022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DB400TDA</v>
          </cell>
          <cell r="N27" t="str">
            <v>I7-11700</v>
          </cell>
          <cell r="O27" t="str">
            <v>DDR4 16G</v>
          </cell>
          <cell r="P27" t="str">
            <v>SSD 256GB</v>
          </cell>
          <cell r="Q27" t="str">
            <v>2022-1080-0064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1005</v>
          </cell>
          <cell r="Y27">
            <v>0.3611111111111111</v>
          </cell>
          <cell r="Z27">
            <v>1005</v>
          </cell>
          <cell r="AA27">
            <v>0.3611111111111111</v>
          </cell>
          <cell r="AB27">
            <v>44613</v>
          </cell>
          <cell r="AD27">
            <v>43874</v>
          </cell>
          <cell r="AE27">
            <v>2163</v>
          </cell>
          <cell r="AF27">
            <v>2346</v>
          </cell>
          <cell r="AK27">
            <v>2346</v>
          </cell>
        </row>
        <row r="28">
          <cell r="D28" t="str">
            <v>다산관310</v>
          </cell>
          <cell r="E28" t="str">
            <v>경영대(ZOOM자동녹화)</v>
          </cell>
          <cell r="F28" t="str">
            <v>VGZ601/ VGZ601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DB400T9A</v>
          </cell>
          <cell r="N28" t="str">
            <v>I7-9700</v>
          </cell>
          <cell r="O28" t="str">
            <v>DDR4 16G</v>
          </cell>
          <cell r="P28" t="str">
            <v>SSD256GB+SATA II 500G</v>
          </cell>
          <cell r="Q28" t="str">
            <v>2020-1100-0019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1005</v>
          </cell>
          <cell r="Y28">
            <v>0.36805555555555558</v>
          </cell>
          <cell r="Z28">
            <v>1015</v>
          </cell>
          <cell r="AA28">
            <v>0.36805555555555558</v>
          </cell>
          <cell r="AB28" t="str">
            <v>2020-08-27 / 2020-08-27</v>
          </cell>
          <cell r="AC28" t="str">
            <v>12,14,15</v>
          </cell>
          <cell r="AD28" t="str">
            <v>2020-08-27 / 2020-08-27</v>
          </cell>
          <cell r="AE28" t="str">
            <v>4691/4661</v>
          </cell>
          <cell r="AF28">
            <v>48394859</v>
          </cell>
          <cell r="AK28">
            <v>48394859</v>
          </cell>
        </row>
        <row r="29">
          <cell r="D29" t="str">
            <v>다산관311</v>
          </cell>
          <cell r="E29" t="str">
            <v>경영대대학원 (everlec,ZOOM자동녹화)</v>
          </cell>
          <cell r="F29" t="str">
            <v>VX61 / VX61</v>
          </cell>
          <cell r="G29" t="str">
            <v>5,500 ANSI</v>
          </cell>
          <cell r="H29">
            <v>2020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DB400TDA</v>
          </cell>
          <cell r="N29" t="str">
            <v>I7-11700</v>
          </cell>
          <cell r="O29" t="str">
            <v>DDR4 16G</v>
          </cell>
          <cell r="P29" t="str">
            <v>SSD 256GB</v>
          </cell>
          <cell r="Q29" t="str">
            <v>2022-1080-0065</v>
          </cell>
          <cell r="R29" t="str">
            <v>202.30.17.151</v>
          </cell>
          <cell r="S29" t="str">
            <v>Combo</v>
          </cell>
          <cell r="T29" t="str">
            <v>INTER-M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1005</v>
          </cell>
          <cell r="Y29">
            <v>0.79166666666666663</v>
          </cell>
          <cell r="Z29">
            <v>1005</v>
          </cell>
          <cell r="AA29">
            <v>0.79166666666666663</v>
          </cell>
          <cell r="AB29" t="str">
            <v>2024-03-27 / 2024-03-27</v>
          </cell>
          <cell r="AD29" t="str">
            <v>2019-04-29 / 2020-07-31</v>
          </cell>
          <cell r="AE29" t="str">
            <v>503/500</v>
          </cell>
          <cell r="AF29" t="str">
            <v>695/693</v>
          </cell>
          <cell r="AK29" t="str">
            <v>695/693</v>
          </cell>
        </row>
        <row r="30">
          <cell r="D30" t="str">
            <v>다산관406</v>
          </cell>
          <cell r="E30" t="str">
            <v>경영대 (PC실)(ZOOM자동녹화)</v>
          </cell>
          <cell r="F30" t="str">
            <v>VGZ601</v>
          </cell>
          <cell r="G30" t="str">
            <v>6,000 ANSI</v>
          </cell>
          <cell r="H30">
            <v>2020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2019-1090-0098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1005</v>
          </cell>
          <cell r="Y30">
            <v>0.79861111111111116</v>
          </cell>
          <cell r="Z30">
            <v>1005</v>
          </cell>
          <cell r="AA30">
            <v>0.79861111111111116</v>
          </cell>
          <cell r="AB30">
            <v>44086</v>
          </cell>
          <cell r="AD30">
            <v>44086</v>
          </cell>
          <cell r="AE30">
            <v>1627</v>
          </cell>
          <cell r="AF30">
            <v>1704</v>
          </cell>
          <cell r="AK30">
            <v>1704</v>
          </cell>
        </row>
        <row r="31">
          <cell r="D31" t="str">
            <v>다산관433</v>
          </cell>
          <cell r="E31" t="str">
            <v>경영대학교학팀</v>
          </cell>
          <cell r="F31" t="str">
            <v>LB280</v>
          </cell>
          <cell r="G31" t="str">
            <v>2,800 ANSI</v>
          </cell>
          <cell r="H31">
            <v>2014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2014-1090-0164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1005</v>
          </cell>
          <cell r="Y31">
            <v>0.80208333333333337</v>
          </cell>
          <cell r="Z31">
            <v>1011</v>
          </cell>
          <cell r="AA31">
            <v>0.80208333333333337</v>
          </cell>
          <cell r="AB31">
            <v>45085</v>
          </cell>
          <cell r="AC31" t="str">
            <v>11,</v>
          </cell>
          <cell r="AD31">
            <v>42248</v>
          </cell>
          <cell r="AE31">
            <v>2596</v>
          </cell>
          <cell r="AF31">
            <v>2604</v>
          </cell>
          <cell r="AK31">
            <v>2604</v>
          </cell>
        </row>
        <row r="32">
          <cell r="D32" t="str">
            <v>다산관505</v>
          </cell>
          <cell r="E32" t="str">
            <v>대학원</v>
          </cell>
          <cell r="F32" t="str">
            <v>VMZ501K</v>
          </cell>
          <cell r="G32" t="str">
            <v>5,000 ANSI</v>
          </cell>
          <cell r="H32">
            <v>2021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SSD120GB+SATA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ESP80</v>
          </cell>
          <cell r="U32">
            <v>1</v>
          </cell>
          <cell r="V32" t="str">
            <v>e-ST</v>
          </cell>
          <cell r="W32" t="str">
            <v>구</v>
          </cell>
          <cell r="X32">
            <v>1005</v>
          </cell>
          <cell r="Y32">
            <v>0.80555555555555602</v>
          </cell>
          <cell r="Z32">
            <v>1005</v>
          </cell>
          <cell r="AA32">
            <v>0.80555555555555602</v>
          </cell>
          <cell r="AB32">
            <v>44561</v>
          </cell>
          <cell r="AD32">
            <v>44561</v>
          </cell>
          <cell r="AE32">
            <v>1391</v>
          </cell>
          <cell r="AF32">
            <v>1509</v>
          </cell>
          <cell r="AK32">
            <v>1509</v>
          </cell>
        </row>
        <row r="33">
          <cell r="D33" t="str">
            <v>다산관506</v>
          </cell>
          <cell r="E33" t="str">
            <v>멀티미디어(ZOOM자동녹화)</v>
          </cell>
          <cell r="F33" t="str">
            <v>VMZ501K</v>
          </cell>
          <cell r="G33" t="str">
            <v>5,000 ANSI</v>
          </cell>
          <cell r="H33">
            <v>2021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DB400TDA</v>
          </cell>
          <cell r="N33" t="str">
            <v>I7-11700</v>
          </cell>
          <cell r="O33" t="str">
            <v>DDR4 16G</v>
          </cell>
          <cell r="P33" t="str">
            <v>SSD 256GB</v>
          </cell>
          <cell r="Q33" t="str">
            <v>2021-1120-0088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e-ST</v>
          </cell>
          <cell r="W33" t="str">
            <v>구,유,무</v>
          </cell>
          <cell r="X33">
            <v>1005</v>
          </cell>
          <cell r="Y33">
            <v>0.375</v>
          </cell>
          <cell r="Z33">
            <v>1005</v>
          </cell>
          <cell r="AA33">
            <v>0.35416666666666669</v>
          </cell>
          <cell r="AB33">
            <v>44561</v>
          </cell>
          <cell r="AD33">
            <v>45276</v>
          </cell>
          <cell r="AE33">
            <v>2959</v>
          </cell>
          <cell r="AF33">
            <v>3127</v>
          </cell>
          <cell r="AK33">
            <v>3127</v>
          </cell>
        </row>
        <row r="34">
          <cell r="D34" t="str">
            <v>다산관507</v>
          </cell>
          <cell r="E34" t="str">
            <v>멀티미디어 (ZOOM자동녹화)</v>
          </cell>
          <cell r="F34" t="str">
            <v>VW540</v>
          </cell>
          <cell r="G34" t="str">
            <v>6,000 ANSI</v>
          </cell>
          <cell r="H34">
            <v>2019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DB400TDA</v>
          </cell>
          <cell r="N34" t="str">
            <v>I7-11700</v>
          </cell>
          <cell r="O34" t="str">
            <v>DDR4 16G</v>
          </cell>
          <cell r="P34" t="str">
            <v>SSD 256GB</v>
          </cell>
          <cell r="Q34" t="str">
            <v>2022-1020-0237</v>
          </cell>
          <cell r="R34" t="str">
            <v>202.30.17.206</v>
          </cell>
          <cell r="S34" t="str">
            <v>DVD-Multi</v>
          </cell>
          <cell r="T34" t="str">
            <v>FS-52(50W)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1005</v>
          </cell>
          <cell r="Y34">
            <v>0.38194444444444442</v>
          </cell>
          <cell r="Z34">
            <v>1005</v>
          </cell>
          <cell r="AA34">
            <v>0.3611111111111111</v>
          </cell>
          <cell r="AB34" t="str">
            <v>2024-03-00</v>
          </cell>
          <cell r="AD34" t="str">
            <v>2024-03-00</v>
          </cell>
          <cell r="AE34">
            <v>1470</v>
          </cell>
          <cell r="AF34">
            <v>1814</v>
          </cell>
          <cell r="AK34">
            <v>1814</v>
          </cell>
        </row>
        <row r="35">
          <cell r="D35" t="str">
            <v>율곡관B103</v>
          </cell>
          <cell r="E35" t="str">
            <v>혁신공유라운지</v>
          </cell>
          <cell r="F35" t="str">
            <v>VGZ601</v>
          </cell>
          <cell r="G35" t="str">
            <v>6,000 ANSI</v>
          </cell>
          <cell r="H35">
            <v>2022</v>
          </cell>
          <cell r="I35" t="str">
            <v>X</v>
          </cell>
          <cell r="J35" t="str">
            <v>X</v>
          </cell>
          <cell r="K35" t="str">
            <v>X</v>
          </cell>
          <cell r="L35" t="str">
            <v>24"</v>
          </cell>
          <cell r="M35" t="str">
            <v>DB400T9A</v>
          </cell>
          <cell r="N35" t="str">
            <v>I7-9700</v>
          </cell>
          <cell r="O35" t="str">
            <v>DDR4 16G</v>
          </cell>
          <cell r="P35" t="str">
            <v>SSD 256GB</v>
          </cell>
          <cell r="Q35" t="str">
            <v>2022-1017-0001</v>
          </cell>
          <cell r="R35" t="str">
            <v>X</v>
          </cell>
          <cell r="S35" t="str">
            <v>없음</v>
          </cell>
          <cell r="T35" t="str">
            <v>SP80</v>
          </cell>
          <cell r="U35">
            <v>2</v>
          </cell>
          <cell r="V35" t="str">
            <v>없음</v>
          </cell>
          <cell r="W35" t="str">
            <v>없음</v>
          </cell>
          <cell r="X35">
            <v>1005</v>
          </cell>
          <cell r="Y35">
            <v>0.3888888888888889</v>
          </cell>
          <cell r="Z35">
            <v>1005</v>
          </cell>
          <cell r="AA35">
            <v>0.55555555555555558</v>
          </cell>
          <cell r="AB35" t="str">
            <v>2022-00-00</v>
          </cell>
          <cell r="AD35" t="str">
            <v>2022-00-00</v>
          </cell>
          <cell r="AE35">
            <v>149</v>
          </cell>
          <cell r="AF35">
            <v>152</v>
          </cell>
          <cell r="AK35">
            <v>152</v>
          </cell>
        </row>
        <row r="36">
          <cell r="D36" t="str">
            <v>율곡관150</v>
          </cell>
          <cell r="E36" t="str">
            <v>대강당</v>
          </cell>
          <cell r="F36" t="str">
            <v>MZ16KLW</v>
          </cell>
          <cell r="G36" t="str">
            <v>16,000 ANSI</v>
          </cell>
          <cell r="H36">
            <v>2022</v>
          </cell>
          <cell r="I36">
            <v>300</v>
          </cell>
          <cell r="J36" t="str">
            <v>매립</v>
          </cell>
          <cell r="K36" t="str">
            <v>평각</v>
          </cell>
          <cell r="L36" t="str">
            <v>19"</v>
          </cell>
          <cell r="M36" t="str">
            <v>B70CH(I7)</v>
          </cell>
          <cell r="N36" t="str">
            <v>I7-4790</v>
          </cell>
          <cell r="O36" t="str">
            <v>DDR3 8G</v>
          </cell>
          <cell r="P36" t="str">
            <v>SSD128GB+SATA 1T</v>
          </cell>
          <cell r="Q36" t="str">
            <v>2016-1010-0013</v>
          </cell>
          <cell r="R36" t="str">
            <v>202.30.4.9</v>
          </cell>
          <cell r="S36" t="str">
            <v>DVD-Multi</v>
          </cell>
          <cell r="T36" t="str">
            <v>INTER-M</v>
          </cell>
          <cell r="U36">
            <v>8</v>
          </cell>
          <cell r="V36" t="str">
            <v>e-ST</v>
          </cell>
          <cell r="W36" t="str">
            <v>구,유,무(2)</v>
          </cell>
          <cell r="X36">
            <v>1005</v>
          </cell>
          <cell r="Y36">
            <v>0.39583333333333331</v>
          </cell>
          <cell r="Z36">
            <v>1005</v>
          </cell>
          <cell r="AA36">
            <v>0.5625</v>
          </cell>
          <cell r="AB36" t="str">
            <v>2022-02-00</v>
          </cell>
          <cell r="AD36" t="str">
            <v>2022-02-00</v>
          </cell>
          <cell r="AE36">
            <v>1780</v>
          </cell>
          <cell r="AF36">
            <v>1811</v>
          </cell>
          <cell r="AK36">
            <v>1811</v>
          </cell>
        </row>
        <row r="37">
          <cell r="D37" t="str">
            <v>율곡관151</v>
          </cell>
          <cell r="E37" t="str">
            <v>영상회의실(ZOOM자동녹화)</v>
          </cell>
          <cell r="F37" t="str">
            <v>LED</v>
          </cell>
          <cell r="G37" t="str">
            <v>X</v>
          </cell>
          <cell r="H37" t="str">
            <v>X</v>
          </cell>
          <cell r="I37" t="str">
            <v>X</v>
          </cell>
          <cell r="J37" t="str">
            <v>X</v>
          </cell>
          <cell r="K37" t="str">
            <v>X</v>
          </cell>
          <cell r="L37" t="str">
            <v>22"</v>
          </cell>
          <cell r="M37" t="str">
            <v>DB400TDA</v>
          </cell>
          <cell r="N37" t="str">
            <v>I7-11700</v>
          </cell>
          <cell r="O37" t="str">
            <v>DDR4 16G</v>
          </cell>
          <cell r="P37" t="str">
            <v>SSD 256GB</v>
          </cell>
          <cell r="Q37" t="str">
            <v>2022-1094-0008</v>
          </cell>
          <cell r="R37" t="str">
            <v>202.30.5.27</v>
          </cell>
          <cell r="S37" t="str">
            <v>DVD-Multi</v>
          </cell>
          <cell r="T37" t="str">
            <v>EON10</v>
          </cell>
          <cell r="U37">
            <v>2</v>
          </cell>
          <cell r="V37" t="str">
            <v>e-ST</v>
          </cell>
          <cell r="W37" t="str">
            <v>구,유,무(2)</v>
          </cell>
          <cell r="X37">
            <v>1005</v>
          </cell>
          <cell r="Y37">
            <v>0.40277777777777773</v>
          </cell>
          <cell r="Z37">
            <v>1015</v>
          </cell>
          <cell r="AA37">
            <v>0.76388888888888884</v>
          </cell>
          <cell r="AB37" t="str">
            <v>X</v>
          </cell>
          <cell r="AC37" t="str">
            <v>10,15</v>
          </cell>
          <cell r="AD37" t="str">
            <v>X</v>
          </cell>
          <cell r="AE37" t="str">
            <v>X</v>
          </cell>
          <cell r="AF37" t="str">
            <v>X</v>
          </cell>
          <cell r="AK37" t="str">
            <v>X</v>
          </cell>
        </row>
        <row r="38">
          <cell r="D38" t="str">
            <v>율곡관156</v>
          </cell>
          <cell r="E38" t="str">
            <v>사회대(PC실)(ZOOM자동녹화)</v>
          </cell>
          <cell r="F38" t="str">
            <v>VMZ501K</v>
          </cell>
          <cell r="G38" t="str">
            <v>5,000 ANSI</v>
          </cell>
          <cell r="H38">
            <v>2022</v>
          </cell>
          <cell r="I38">
            <v>120</v>
          </cell>
          <cell r="J38" t="str">
            <v>노출</v>
          </cell>
          <cell r="K38" t="str">
            <v>평각</v>
          </cell>
          <cell r="L38" t="str">
            <v>22"</v>
          </cell>
          <cell r="M38" t="str">
            <v>DB400TDA</v>
          </cell>
          <cell r="N38" t="str">
            <v>I7-11700</v>
          </cell>
          <cell r="O38" t="str">
            <v>DDR4 16G</v>
          </cell>
          <cell r="P38" t="str">
            <v>SSD 256GB</v>
          </cell>
          <cell r="Q38" t="str">
            <v>2021-1020-0112</v>
          </cell>
          <cell r="R38" t="str">
            <v>202.30.5.225</v>
          </cell>
          <cell r="S38" t="str">
            <v>없음</v>
          </cell>
          <cell r="T38" t="str">
            <v>INTER-M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1005</v>
          </cell>
          <cell r="Y38">
            <v>0.41319444444444442</v>
          </cell>
          <cell r="Z38">
            <v>1005</v>
          </cell>
          <cell r="AA38">
            <v>0.61805555555555558</v>
          </cell>
          <cell r="AB38" t="str">
            <v>2022-00-00</v>
          </cell>
          <cell r="AD38" t="str">
            <v>2022-00-00</v>
          </cell>
          <cell r="AE38">
            <v>1331</v>
          </cell>
          <cell r="AF38">
            <v>1402</v>
          </cell>
          <cell r="AK38">
            <v>1402</v>
          </cell>
        </row>
        <row r="39">
          <cell r="D39" t="str">
            <v>율곡관157</v>
          </cell>
          <cell r="E39" t="str">
            <v>사회대 (PC실)(ZOOM자동녹화)</v>
          </cell>
          <cell r="F39" t="str">
            <v>VMW501</v>
          </cell>
          <cell r="G39" t="str">
            <v>5,000 ANSI</v>
          </cell>
          <cell r="H39">
            <v>2021</v>
          </cell>
          <cell r="I39">
            <v>120</v>
          </cell>
          <cell r="J39" t="str">
            <v>매립</v>
          </cell>
          <cell r="K39" t="str">
            <v>평각</v>
          </cell>
          <cell r="L39" t="str">
            <v>19"</v>
          </cell>
          <cell r="M39" t="str">
            <v>DB400T9A</v>
          </cell>
          <cell r="N39" t="str">
            <v>I7-9700</v>
          </cell>
          <cell r="O39" t="str">
            <v>DDR4 16G</v>
          </cell>
          <cell r="P39" t="str">
            <v>SSD 256GB</v>
          </cell>
          <cell r="Q39" t="str">
            <v>X</v>
          </cell>
          <cell r="R39" t="str">
            <v>202.30.5.41</v>
          </cell>
          <cell r="S39" t="str">
            <v>Combo</v>
          </cell>
          <cell r="T39" t="str">
            <v>INTER-M</v>
          </cell>
          <cell r="U39" t="str">
            <v>매립</v>
          </cell>
          <cell r="V39" t="str">
            <v>e-ST</v>
          </cell>
          <cell r="W39" t="str">
            <v>구,유,무</v>
          </cell>
          <cell r="X39">
            <v>1005</v>
          </cell>
          <cell r="Y39">
            <v>0.41666666666666702</v>
          </cell>
          <cell r="Z39">
            <v>1016</v>
          </cell>
          <cell r="AA39">
            <v>0.375</v>
          </cell>
          <cell r="AB39">
            <v>44383</v>
          </cell>
          <cell r="AC39" t="str">
            <v>16,</v>
          </cell>
          <cell r="AD39" t="str">
            <v>2021-07-00</v>
          </cell>
          <cell r="AE39">
            <v>1220</v>
          </cell>
          <cell r="AF39">
            <v>1385</v>
          </cell>
          <cell r="AK39">
            <v>1385</v>
          </cell>
        </row>
        <row r="40">
          <cell r="D40" t="str">
            <v>율곡관204</v>
          </cell>
          <cell r="E40" t="str">
            <v>제1회의실</v>
          </cell>
          <cell r="F40" t="str">
            <v>LED</v>
          </cell>
          <cell r="G40" t="str">
            <v>X</v>
          </cell>
          <cell r="H40" t="str">
            <v>X</v>
          </cell>
          <cell r="I40" t="str">
            <v>X</v>
          </cell>
          <cell r="J40" t="str">
            <v>X</v>
          </cell>
          <cell r="K40" t="str">
            <v>X</v>
          </cell>
          <cell r="L40" t="str">
            <v>22"</v>
          </cell>
          <cell r="M40" t="str">
            <v>DB400TDA</v>
          </cell>
          <cell r="N40" t="str">
            <v>I7-12700</v>
          </cell>
          <cell r="O40" t="str">
            <v>DDR4 16G</v>
          </cell>
          <cell r="P40" t="str">
            <v>SSD 256GB</v>
          </cell>
          <cell r="Q40" t="str">
            <v>2023-2040-0002</v>
          </cell>
          <cell r="R40" t="str">
            <v>202.30.4.3</v>
          </cell>
          <cell r="S40" t="str">
            <v>Combo</v>
          </cell>
          <cell r="T40" t="str">
            <v>EON15</v>
          </cell>
          <cell r="U40">
            <v>3</v>
          </cell>
          <cell r="V40" t="str">
            <v>e-ST</v>
          </cell>
          <cell r="W40" t="str">
            <v>구,유,무(3)</v>
          </cell>
          <cell r="X40">
            <v>1005</v>
          </cell>
          <cell r="Y40">
            <v>0.42361111111111099</v>
          </cell>
          <cell r="Z40">
            <v>1017</v>
          </cell>
          <cell r="AA40">
            <v>0.49305555555555558</v>
          </cell>
          <cell r="AB40" t="str">
            <v>X</v>
          </cell>
          <cell r="AC40" t="str">
            <v>17,</v>
          </cell>
          <cell r="AD40" t="str">
            <v>X</v>
          </cell>
          <cell r="AE40" t="str">
            <v>X</v>
          </cell>
          <cell r="AF40" t="str">
            <v>X</v>
          </cell>
          <cell r="AK40" t="str">
            <v>X</v>
          </cell>
        </row>
        <row r="41">
          <cell r="D41" t="str">
            <v>율곡관253</v>
          </cell>
          <cell r="E41" t="str">
            <v>멀티미디어(ZOOM자동녹화)</v>
          </cell>
          <cell r="F41" t="str">
            <v>VMZ501</v>
          </cell>
          <cell r="G41" t="str">
            <v>4,000 ANSI</v>
          </cell>
          <cell r="H41">
            <v>2021</v>
          </cell>
          <cell r="I41">
            <v>150</v>
          </cell>
          <cell r="J41" t="str">
            <v>노출</v>
          </cell>
          <cell r="K41" t="str">
            <v>대각</v>
          </cell>
          <cell r="L41" t="str">
            <v>15"</v>
          </cell>
          <cell r="M41" t="str">
            <v>DB400TDA</v>
          </cell>
          <cell r="N41" t="str">
            <v>I7-11700</v>
          </cell>
          <cell r="O41" t="str">
            <v>DDR4 16G</v>
          </cell>
          <cell r="P41" t="str">
            <v>SSD 256GB</v>
          </cell>
          <cell r="Q41" t="str">
            <v>2021-1120-0087</v>
          </cell>
          <cell r="R41" t="str">
            <v>202.30.4.234</v>
          </cell>
          <cell r="S41" t="str">
            <v>Combo</v>
          </cell>
          <cell r="T41" t="str">
            <v>ESP80</v>
          </cell>
          <cell r="U41">
            <v>2</v>
          </cell>
          <cell r="V41" t="str">
            <v>e-ST</v>
          </cell>
          <cell r="W41" t="str">
            <v>유</v>
          </cell>
          <cell r="X41">
            <v>1005</v>
          </cell>
          <cell r="Y41">
            <v>0.4375</v>
          </cell>
          <cell r="Z41">
            <v>1005</v>
          </cell>
          <cell r="AA41">
            <v>0.39583333333333298</v>
          </cell>
          <cell r="AB41">
            <v>44561</v>
          </cell>
          <cell r="AD41">
            <v>45379</v>
          </cell>
          <cell r="AE41">
            <v>1910</v>
          </cell>
          <cell r="AF41">
            <v>2055</v>
          </cell>
          <cell r="AK41">
            <v>2055</v>
          </cell>
        </row>
        <row r="42">
          <cell r="D42" t="str">
            <v>율곡관254</v>
          </cell>
          <cell r="E42" t="str">
            <v>멀티미디어(ZOOM자동녹화)</v>
          </cell>
          <cell r="F42" t="str">
            <v>VGZ550</v>
          </cell>
          <cell r="G42" t="str">
            <v>5,500 ANSI</v>
          </cell>
          <cell r="H42">
            <v>2023</v>
          </cell>
          <cell r="I42">
            <v>120</v>
          </cell>
          <cell r="J42" t="str">
            <v>노출</v>
          </cell>
          <cell r="K42" t="str">
            <v>대각</v>
          </cell>
          <cell r="L42" t="str">
            <v>17"</v>
          </cell>
          <cell r="M42" t="str">
            <v>DB400TDA</v>
          </cell>
          <cell r="N42" t="str">
            <v>I7-11700</v>
          </cell>
          <cell r="O42" t="str">
            <v>DDR4 16G</v>
          </cell>
          <cell r="P42" t="str">
            <v>SSD 256GB</v>
          </cell>
          <cell r="Q42" t="str">
            <v>2021-1120-0094</v>
          </cell>
          <cell r="R42" t="str">
            <v>202.30.4.238</v>
          </cell>
          <cell r="S42" t="str">
            <v>DVD-Multi</v>
          </cell>
          <cell r="T42" t="str">
            <v>ESP80</v>
          </cell>
          <cell r="U42">
            <v>2</v>
          </cell>
          <cell r="V42" t="str">
            <v>구e-ST</v>
          </cell>
          <cell r="W42" t="str">
            <v>구,유</v>
          </cell>
          <cell r="X42">
            <v>1005</v>
          </cell>
          <cell r="Y42">
            <v>0.44444444444444398</v>
          </cell>
          <cell r="Z42">
            <v>1005</v>
          </cell>
          <cell r="AA42">
            <v>0.40277777777777801</v>
          </cell>
          <cell r="AB42">
            <v>44985</v>
          </cell>
          <cell r="AD42">
            <v>45495</v>
          </cell>
          <cell r="AE42">
            <v>1151</v>
          </cell>
          <cell r="AF42">
            <v>1245</v>
          </cell>
          <cell r="AK42">
            <v>1245</v>
          </cell>
        </row>
        <row r="43">
          <cell r="D43" t="str">
            <v>율곡관255</v>
          </cell>
          <cell r="E43" t="str">
            <v>행정학(ZOOM자동녹화)</v>
          </cell>
          <cell r="F43" t="str">
            <v>VW540</v>
          </cell>
          <cell r="G43" t="str">
            <v>6,000 ANSI</v>
          </cell>
          <cell r="H43">
            <v>2019</v>
          </cell>
          <cell r="I43">
            <v>120</v>
          </cell>
          <cell r="J43" t="str">
            <v>매립</v>
          </cell>
          <cell r="K43" t="str">
            <v>평각</v>
          </cell>
          <cell r="L43" t="str">
            <v>19"</v>
          </cell>
          <cell r="M43" t="str">
            <v>DB400T8A</v>
          </cell>
          <cell r="N43" t="str">
            <v>I7-8700</v>
          </cell>
          <cell r="O43" t="str">
            <v>DDR4 16G</v>
          </cell>
          <cell r="P43" t="str">
            <v>SSD256GB+SATA 1T</v>
          </cell>
          <cell r="Q43" t="str">
            <v>2019-1080-0013</v>
          </cell>
          <cell r="R43" t="str">
            <v>202.30.4.27</v>
          </cell>
          <cell r="S43" t="str">
            <v>Combo</v>
          </cell>
          <cell r="T43" t="str">
            <v>EON15</v>
          </cell>
          <cell r="U43">
            <v>2</v>
          </cell>
          <cell r="V43" t="str">
            <v>e-ST</v>
          </cell>
          <cell r="W43" t="str">
            <v>유,구,무</v>
          </cell>
          <cell r="X43">
            <v>1005</v>
          </cell>
          <cell r="Y43">
            <v>0.45138888888888901</v>
          </cell>
          <cell r="Z43">
            <v>1007</v>
          </cell>
          <cell r="AA43">
            <v>0.40972222222222199</v>
          </cell>
          <cell r="AB43">
            <v>45404</v>
          </cell>
          <cell r="AC43" t="str">
            <v>7,</v>
          </cell>
          <cell r="AD43" t="str">
            <v>2019-08-00</v>
          </cell>
          <cell r="AE43">
            <v>1104</v>
          </cell>
          <cell r="AF43">
            <v>1294</v>
          </cell>
          <cell r="AK43">
            <v>1294</v>
          </cell>
        </row>
        <row r="44">
          <cell r="D44" t="str">
            <v>율곡관256</v>
          </cell>
          <cell r="E44" t="str">
            <v>심리학(ZOOM자동녹화)</v>
          </cell>
          <cell r="F44" t="str">
            <v>VW540</v>
          </cell>
          <cell r="G44" t="str">
            <v>6,000 ANSI</v>
          </cell>
          <cell r="H44">
            <v>2019</v>
          </cell>
          <cell r="I44">
            <v>120</v>
          </cell>
          <cell r="J44" t="str">
            <v>매립</v>
          </cell>
          <cell r="K44" t="str">
            <v>평각</v>
          </cell>
          <cell r="L44" t="str">
            <v>19"</v>
          </cell>
          <cell r="M44" t="str">
            <v>DB400T8A</v>
          </cell>
          <cell r="N44" t="str">
            <v>I7-8700</v>
          </cell>
          <cell r="O44" t="str">
            <v>DDR4 16G</v>
          </cell>
          <cell r="P44" t="str">
            <v>SSD256GB+SATA 1T</v>
          </cell>
          <cell r="Q44" t="str">
            <v>2019-1080-0014</v>
          </cell>
          <cell r="R44" t="str">
            <v>202.30.4.224</v>
          </cell>
          <cell r="S44" t="str">
            <v>Combo</v>
          </cell>
          <cell r="T44" t="str">
            <v>EON15</v>
          </cell>
          <cell r="U44">
            <v>2</v>
          </cell>
          <cell r="V44" t="str">
            <v>e-ST</v>
          </cell>
          <cell r="W44" t="str">
            <v>구,유,무</v>
          </cell>
          <cell r="X44">
            <v>1005</v>
          </cell>
          <cell r="Y44">
            <v>0.45833333333333298</v>
          </cell>
          <cell r="Z44">
            <v>1005</v>
          </cell>
          <cell r="AA44">
            <v>0.43402777777777773</v>
          </cell>
          <cell r="AB44">
            <v>44979</v>
          </cell>
          <cell r="AD44" t="str">
            <v>2019-08-00</v>
          </cell>
          <cell r="AE44">
            <v>1018</v>
          </cell>
          <cell r="AF44">
            <v>531</v>
          </cell>
          <cell r="AK44">
            <v>531</v>
          </cell>
        </row>
        <row r="45">
          <cell r="D45" t="str">
            <v>율곡관257</v>
          </cell>
          <cell r="E45" t="str">
            <v>사회학(ZOOM자동녹화)</v>
          </cell>
          <cell r="F45" t="str">
            <v>VW540</v>
          </cell>
          <cell r="G45" t="str">
            <v>6,000 ANSI</v>
          </cell>
          <cell r="H45">
            <v>2019</v>
          </cell>
          <cell r="I45">
            <v>120</v>
          </cell>
          <cell r="J45" t="str">
            <v>매립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SSD256GB+SATA 1T</v>
          </cell>
          <cell r="Q45" t="str">
            <v>2019-1080-0015</v>
          </cell>
          <cell r="R45" t="str">
            <v>202.30.4.225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구,무</v>
          </cell>
          <cell r="X45">
            <v>1005</v>
          </cell>
          <cell r="Y45">
            <v>0.46527777777777801</v>
          </cell>
          <cell r="Z45">
            <v>1030</v>
          </cell>
          <cell r="AA45">
            <v>0.42361111111111099</v>
          </cell>
          <cell r="AB45">
            <v>45264</v>
          </cell>
          <cell r="AC45" t="str">
            <v>30,</v>
          </cell>
          <cell r="AD45" t="str">
            <v>2019-08-00</v>
          </cell>
          <cell r="AE45">
            <v>812</v>
          </cell>
          <cell r="AF45">
            <v>934</v>
          </cell>
          <cell r="AK45">
            <v>934</v>
          </cell>
        </row>
        <row r="46">
          <cell r="D46" t="str">
            <v>율곡관258</v>
          </cell>
          <cell r="E46" t="str">
            <v>멀티미디어(ZOOM자동녹화)</v>
          </cell>
          <cell r="F46" t="str">
            <v>VGZ550</v>
          </cell>
          <cell r="G46" t="str">
            <v>5,500 ANSI</v>
          </cell>
          <cell r="H46">
            <v>2023</v>
          </cell>
          <cell r="I46">
            <v>120</v>
          </cell>
          <cell r="J46" t="str">
            <v>노출</v>
          </cell>
          <cell r="K46" t="str">
            <v>대각</v>
          </cell>
          <cell r="L46" t="str">
            <v>19"</v>
          </cell>
          <cell r="M46" t="str">
            <v>DB400TDA</v>
          </cell>
          <cell r="N46" t="str">
            <v>I7-12700</v>
          </cell>
          <cell r="O46" t="str">
            <v>DDR4 16G</v>
          </cell>
          <cell r="P46" t="str">
            <v>SSD 256GB</v>
          </cell>
          <cell r="Q46" t="str">
            <v>2022-1020-0236</v>
          </cell>
          <cell r="R46" t="str">
            <v>202.30.4.226</v>
          </cell>
          <cell r="S46" t="str">
            <v>DVD-Multi</v>
          </cell>
          <cell r="T46" t="str">
            <v>FS-30(30W)</v>
          </cell>
          <cell r="U46">
            <v>2</v>
          </cell>
          <cell r="V46" t="str">
            <v>e-ST</v>
          </cell>
          <cell r="W46" t="str">
            <v>구,유,무</v>
          </cell>
          <cell r="X46">
            <v>1005</v>
          </cell>
          <cell r="Y46">
            <v>0.47222222222222199</v>
          </cell>
          <cell r="Z46">
            <v>1005</v>
          </cell>
          <cell r="AA46">
            <v>0.43055555555555503</v>
          </cell>
          <cell r="AB46">
            <v>44985</v>
          </cell>
          <cell r="AD46">
            <v>44985</v>
          </cell>
          <cell r="AE46">
            <v>1458</v>
          </cell>
          <cell r="AF46">
            <v>1557</v>
          </cell>
          <cell r="AK46">
            <v>1557</v>
          </cell>
        </row>
        <row r="47">
          <cell r="D47" t="str">
            <v>율곡관259</v>
          </cell>
          <cell r="E47" t="str">
            <v>국제학부 (ZOOM자동녹화)</v>
          </cell>
          <cell r="F47" t="str">
            <v>VW540</v>
          </cell>
          <cell r="G47" t="str">
            <v>6,000 ANSI</v>
          </cell>
          <cell r="H47">
            <v>2020</v>
          </cell>
          <cell r="I47">
            <v>150</v>
          </cell>
          <cell r="J47" t="str">
            <v>노출</v>
          </cell>
          <cell r="K47" t="str">
            <v>대각</v>
          </cell>
          <cell r="L47" t="str">
            <v>19"</v>
          </cell>
          <cell r="M47" t="str">
            <v>DB400T8A</v>
          </cell>
          <cell r="N47" t="str">
            <v>I7-8700</v>
          </cell>
          <cell r="O47" t="str">
            <v>DDR4 16G</v>
          </cell>
          <cell r="P47" t="str">
            <v>SSD256GB+SATA 1T</v>
          </cell>
          <cell r="Q47" t="str">
            <v>2019-1020-0036</v>
          </cell>
          <cell r="R47" t="str">
            <v>202.30.4.239</v>
          </cell>
          <cell r="S47" t="str">
            <v>DVD-Multi</v>
          </cell>
          <cell r="T47" t="str">
            <v>EON10</v>
          </cell>
          <cell r="U47">
            <v>4</v>
          </cell>
          <cell r="V47" t="str">
            <v>e-ST</v>
          </cell>
          <cell r="W47" t="str">
            <v>구,유</v>
          </cell>
          <cell r="X47">
            <v>1007</v>
          </cell>
          <cell r="Y47">
            <v>0.47916666666666602</v>
          </cell>
          <cell r="Z47">
            <v>1007</v>
          </cell>
          <cell r="AA47">
            <v>0.4375</v>
          </cell>
          <cell r="AB47">
            <v>45453</v>
          </cell>
          <cell r="AD47">
            <v>43844</v>
          </cell>
          <cell r="AE47">
            <v>195</v>
          </cell>
          <cell r="AG47">
            <v>337</v>
          </cell>
          <cell r="AK47">
            <v>195</v>
          </cell>
        </row>
        <row r="48">
          <cell r="D48" t="str">
            <v>율곡관260</v>
          </cell>
          <cell r="E48" t="str">
            <v>멀티미디어(ZOOM자동녹화)</v>
          </cell>
          <cell r="F48" t="str">
            <v>VGZ650</v>
          </cell>
          <cell r="G48" t="str">
            <v>6,200 ANSI</v>
          </cell>
          <cell r="H48">
            <v>2023</v>
          </cell>
          <cell r="I48">
            <v>150</v>
          </cell>
          <cell r="J48" t="str">
            <v>노출</v>
          </cell>
          <cell r="K48" t="str">
            <v>대각</v>
          </cell>
          <cell r="L48" t="str">
            <v>17"</v>
          </cell>
          <cell r="M48" t="str">
            <v>DB400TDA</v>
          </cell>
          <cell r="N48" t="str">
            <v>I7-11700</v>
          </cell>
          <cell r="O48" t="str">
            <v>DDR4 16G</v>
          </cell>
          <cell r="P48" t="str">
            <v>SSD 256GB</v>
          </cell>
          <cell r="Q48" t="str">
            <v>2022-1020-0238</v>
          </cell>
          <cell r="R48" t="str">
            <v>202.30.4.240</v>
          </cell>
          <cell r="S48" t="str">
            <v>DVD-Multi</v>
          </cell>
          <cell r="T48" t="str">
            <v>ESP80</v>
          </cell>
          <cell r="U48">
            <v>2</v>
          </cell>
          <cell r="V48" t="str">
            <v>e-ST</v>
          </cell>
          <cell r="W48" t="str">
            <v>구,유,무</v>
          </cell>
          <cell r="X48">
            <v>1007</v>
          </cell>
          <cell r="Y48">
            <v>0.48611111111111099</v>
          </cell>
          <cell r="Z48">
            <v>1017</v>
          </cell>
          <cell r="AA48">
            <v>0.42708333333333331</v>
          </cell>
          <cell r="AB48">
            <v>44985</v>
          </cell>
          <cell r="AC48" t="str">
            <v>17,</v>
          </cell>
          <cell r="AD48">
            <v>45489</v>
          </cell>
          <cell r="AE48">
            <v>1574</v>
          </cell>
          <cell r="AG48">
            <v>1575</v>
          </cell>
          <cell r="AK48">
            <v>1574</v>
          </cell>
        </row>
        <row r="49">
          <cell r="D49" t="str">
            <v>율곡관261</v>
          </cell>
          <cell r="E49" t="str">
            <v>멀티미디어(ZOOM자동녹화)</v>
          </cell>
          <cell r="F49" t="str">
            <v>VX421</v>
          </cell>
          <cell r="G49" t="str">
            <v>4,300 ANSI</v>
          </cell>
          <cell r="H49">
            <v>2018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17"</v>
          </cell>
          <cell r="M49" t="str">
            <v>DB400TDA</v>
          </cell>
          <cell r="N49" t="str">
            <v>I7-11700</v>
          </cell>
          <cell r="O49" t="str">
            <v>DDR4 16G</v>
          </cell>
          <cell r="P49" t="str">
            <v>SSD 250GB</v>
          </cell>
          <cell r="Q49" t="str">
            <v>2021-1120-0093</v>
          </cell>
          <cell r="R49" t="str">
            <v>202.30.5.118</v>
          </cell>
          <cell r="S49" t="str">
            <v>DVD-Multi</v>
          </cell>
          <cell r="T49" t="str">
            <v>ESP80</v>
          </cell>
          <cell r="U49">
            <v>2</v>
          </cell>
          <cell r="V49" t="str">
            <v>e-ST</v>
          </cell>
          <cell r="W49" t="str">
            <v>구,유,무</v>
          </cell>
          <cell r="X49">
            <v>1007</v>
          </cell>
          <cell r="Y49">
            <v>0.49305555555555503</v>
          </cell>
          <cell r="Z49">
            <v>1007</v>
          </cell>
          <cell r="AA49">
            <v>0.57638888888888895</v>
          </cell>
          <cell r="AB49">
            <v>45254</v>
          </cell>
          <cell r="AD49">
            <v>45453</v>
          </cell>
          <cell r="AE49">
            <v>826</v>
          </cell>
          <cell r="AG49">
            <v>957</v>
          </cell>
          <cell r="AK49">
            <v>826</v>
          </cell>
        </row>
        <row r="50">
          <cell r="D50" t="str">
            <v>율곡관262</v>
          </cell>
          <cell r="E50" t="str">
            <v>사회대(ZOOM자동녹화)</v>
          </cell>
          <cell r="F50" t="str">
            <v>VW540</v>
          </cell>
          <cell r="G50" t="str">
            <v>6,000 ANSI</v>
          </cell>
          <cell r="H50">
            <v>2019</v>
          </cell>
          <cell r="I50">
            <v>120</v>
          </cell>
          <cell r="J50" t="str">
            <v>노출</v>
          </cell>
          <cell r="K50" t="str">
            <v>대각</v>
          </cell>
          <cell r="L50" t="str">
            <v>15"</v>
          </cell>
          <cell r="M50" t="str">
            <v>DB400TDA</v>
          </cell>
          <cell r="N50" t="str">
            <v>I7-11700</v>
          </cell>
          <cell r="O50" t="str">
            <v>DDR4 16G</v>
          </cell>
          <cell r="P50" t="str">
            <v>SSD 256GB</v>
          </cell>
          <cell r="Q50" t="str">
            <v>2021-1120-0086</v>
          </cell>
          <cell r="R50" t="str">
            <v>202.30.4.13</v>
          </cell>
          <cell r="S50" t="str">
            <v>Combo</v>
          </cell>
          <cell r="T50" t="str">
            <v>ESP80</v>
          </cell>
          <cell r="U50">
            <v>2</v>
          </cell>
          <cell r="V50" t="str">
            <v>e-ST</v>
          </cell>
          <cell r="W50" t="str">
            <v>유</v>
          </cell>
          <cell r="X50">
            <v>1007</v>
          </cell>
          <cell r="Y50">
            <v>0.5</v>
          </cell>
          <cell r="Z50">
            <v>1007</v>
          </cell>
          <cell r="AA50">
            <v>0.45833333333333298</v>
          </cell>
          <cell r="AB50">
            <v>43529</v>
          </cell>
          <cell r="AD50">
            <v>45313</v>
          </cell>
          <cell r="AE50">
            <v>2291</v>
          </cell>
          <cell r="AG50">
            <v>2514</v>
          </cell>
          <cell r="AK50">
            <v>2514</v>
          </cell>
        </row>
        <row r="51">
          <cell r="D51" t="str">
            <v>율곡관354</v>
          </cell>
          <cell r="E51" t="str">
            <v>대학원</v>
          </cell>
          <cell r="F51" t="str">
            <v>VX421</v>
          </cell>
          <cell r="G51" t="str">
            <v>4,300 ANSI</v>
          </cell>
          <cell r="H51">
            <v>2015</v>
          </cell>
          <cell r="I51">
            <v>120</v>
          </cell>
          <cell r="J51" t="str">
            <v>노출</v>
          </cell>
          <cell r="K51" t="str">
            <v>평각</v>
          </cell>
          <cell r="L51" t="str">
            <v>22"</v>
          </cell>
          <cell r="M51" t="str">
            <v>DB400TFA</v>
          </cell>
          <cell r="N51" t="str">
            <v>I7-13700</v>
          </cell>
          <cell r="O51" t="str">
            <v>DDR4 16G</v>
          </cell>
          <cell r="P51" t="str">
            <v>SSD 240GB</v>
          </cell>
          <cell r="Q51" t="str">
            <v>2016-2022-0011</v>
          </cell>
          <cell r="R51" t="str">
            <v>202.30.4.231</v>
          </cell>
          <cell r="S51" t="str">
            <v>DVD-Multi</v>
          </cell>
          <cell r="T51" t="str">
            <v>FS-30(30W)</v>
          </cell>
          <cell r="U51">
            <v>2</v>
          </cell>
          <cell r="V51" t="str">
            <v>e-ST</v>
          </cell>
          <cell r="W51" t="str">
            <v>구</v>
          </cell>
          <cell r="X51">
            <v>1007</v>
          </cell>
          <cell r="Y51">
            <v>0.54166666666666663</v>
          </cell>
          <cell r="Z51">
            <v>1029</v>
          </cell>
          <cell r="AA51">
            <v>0.65069444444444446</v>
          </cell>
          <cell r="AB51">
            <v>42288</v>
          </cell>
          <cell r="AC51" t="str">
            <v>29,</v>
          </cell>
          <cell r="AD51">
            <v>42200</v>
          </cell>
          <cell r="AE51">
            <v>770</v>
          </cell>
          <cell r="AG51">
            <v>816</v>
          </cell>
          <cell r="AK51">
            <v>816</v>
          </cell>
        </row>
        <row r="52">
          <cell r="D52" t="str">
            <v>율곡관356</v>
          </cell>
          <cell r="E52" t="str">
            <v>경제학 (ZOOM자동녹화)</v>
          </cell>
          <cell r="F52" t="str">
            <v>VW540</v>
          </cell>
          <cell r="G52" t="str">
            <v>6,000 ANSI</v>
          </cell>
          <cell r="H52">
            <v>2019</v>
          </cell>
          <cell r="I52">
            <v>120</v>
          </cell>
          <cell r="J52" t="str">
            <v>매립</v>
          </cell>
          <cell r="K52" t="str">
            <v>평각</v>
          </cell>
          <cell r="L52" t="str">
            <v>19"</v>
          </cell>
          <cell r="M52" t="str">
            <v>DB400T8A</v>
          </cell>
          <cell r="N52" t="str">
            <v>I7-8700</v>
          </cell>
          <cell r="O52" t="str">
            <v>DDR4 16G</v>
          </cell>
          <cell r="P52" t="str">
            <v>SSD256GB+SATA 1T</v>
          </cell>
          <cell r="Q52" t="str">
            <v>2019-1080-0016</v>
          </cell>
          <cell r="R52" t="str">
            <v>202.30.4.25</v>
          </cell>
          <cell r="S52" t="str">
            <v>Combo</v>
          </cell>
          <cell r="T52" t="str">
            <v>FS-30(30W)</v>
          </cell>
          <cell r="U52">
            <v>2</v>
          </cell>
          <cell r="V52" t="str">
            <v>e-ST</v>
          </cell>
          <cell r="W52" t="str">
            <v>구,유,무</v>
          </cell>
          <cell r="X52">
            <v>1007</v>
          </cell>
          <cell r="Y52">
            <v>0.54861111111111105</v>
          </cell>
          <cell r="Z52">
            <v>1018</v>
          </cell>
          <cell r="AA52">
            <v>0.47222222222222199</v>
          </cell>
          <cell r="AB52">
            <v>45545</v>
          </cell>
          <cell r="AC52" t="str">
            <v>18,</v>
          </cell>
          <cell r="AD52" t="str">
            <v>2019-08-00</v>
          </cell>
          <cell r="AE52">
            <v>43</v>
          </cell>
          <cell r="AG52">
            <v>157</v>
          </cell>
          <cell r="AK52">
            <v>157</v>
          </cell>
        </row>
        <row r="53">
          <cell r="D53" t="str">
            <v>율곡관357</v>
          </cell>
          <cell r="E53" t="str">
            <v>대학원(ZOOM자동녹화)</v>
          </cell>
          <cell r="F53" t="str">
            <v>VGZ601K</v>
          </cell>
          <cell r="G53" t="str">
            <v>6,000 ANSI</v>
          </cell>
          <cell r="H53">
            <v>2021</v>
          </cell>
          <cell r="I53">
            <v>120</v>
          </cell>
          <cell r="J53" t="str">
            <v>노출</v>
          </cell>
          <cell r="K53" t="str">
            <v>대각</v>
          </cell>
          <cell r="L53" t="str">
            <v>22"</v>
          </cell>
          <cell r="M53" t="str">
            <v>DB400TFA</v>
          </cell>
          <cell r="N53" t="str">
            <v>I7-13700</v>
          </cell>
          <cell r="O53" t="str">
            <v>DDR4 16G</v>
          </cell>
          <cell r="P53" t="str">
            <v>SSD 240GB</v>
          </cell>
          <cell r="Q53" t="str">
            <v>2016-2023-0001</v>
          </cell>
          <cell r="R53" t="str">
            <v>202.30.4.4</v>
          </cell>
          <cell r="S53" t="str">
            <v>DVD-Multi</v>
          </cell>
          <cell r="T53" t="str">
            <v>ESP80</v>
          </cell>
          <cell r="U53">
            <v>2</v>
          </cell>
          <cell r="V53" t="str">
            <v>e-ST</v>
          </cell>
          <cell r="W53" t="str">
            <v>구,유,무</v>
          </cell>
          <cell r="X53">
            <v>1007</v>
          </cell>
          <cell r="Y53">
            <v>0.55555555555555503</v>
          </cell>
          <cell r="Z53">
            <v>1007</v>
          </cell>
          <cell r="AA53">
            <v>0.47916666666666602</v>
          </cell>
          <cell r="AB53">
            <v>44561</v>
          </cell>
          <cell r="AD53">
            <v>44561</v>
          </cell>
          <cell r="AE53">
            <v>3087</v>
          </cell>
          <cell r="AG53">
            <v>2227</v>
          </cell>
          <cell r="AK53">
            <v>2227</v>
          </cell>
        </row>
        <row r="54">
          <cell r="D54" t="str">
            <v>율곡관358-1</v>
          </cell>
          <cell r="E54" t="str">
            <v>사회대 (ZOOM자동녹화)</v>
          </cell>
          <cell r="F54" t="str">
            <v>VW540</v>
          </cell>
          <cell r="G54" t="str">
            <v>6,000 ANSI</v>
          </cell>
          <cell r="H54">
            <v>2021</v>
          </cell>
          <cell r="I54">
            <v>150</v>
          </cell>
          <cell r="J54" t="str">
            <v>노출</v>
          </cell>
          <cell r="K54" t="str">
            <v>대각</v>
          </cell>
          <cell r="L54" t="str">
            <v>17"</v>
          </cell>
          <cell r="M54" t="str">
            <v>DB400TFA</v>
          </cell>
          <cell r="N54" t="str">
            <v>I7-13700</v>
          </cell>
          <cell r="O54" t="str">
            <v>DDR4 16G</v>
          </cell>
          <cell r="P54" t="str">
            <v>SSD 240GB</v>
          </cell>
          <cell r="Q54" t="str">
            <v>2015-1080-0337</v>
          </cell>
          <cell r="R54" t="str">
            <v>202.30.4.28</v>
          </cell>
          <cell r="S54" t="str">
            <v>DVD-Multi</v>
          </cell>
          <cell r="T54" t="str">
            <v>FS-52(50W)</v>
          </cell>
          <cell r="U54">
            <v>4</v>
          </cell>
          <cell r="V54" t="str">
            <v>e-ST</v>
          </cell>
          <cell r="W54" t="str">
            <v>구,유,무</v>
          </cell>
          <cell r="X54">
            <v>1007</v>
          </cell>
          <cell r="Y54">
            <v>0.5625</v>
          </cell>
          <cell r="Z54">
            <v>1007</v>
          </cell>
          <cell r="AA54">
            <v>0.55555555555555558</v>
          </cell>
          <cell r="AB54">
            <v>45533</v>
          </cell>
          <cell r="AD54">
            <v>45433</v>
          </cell>
          <cell r="AE54">
            <v>85</v>
          </cell>
          <cell r="AG54">
            <v>287</v>
          </cell>
          <cell r="AK54">
            <v>287</v>
          </cell>
        </row>
        <row r="55">
          <cell r="D55" t="str">
            <v>율곡관425</v>
          </cell>
          <cell r="E55" t="str">
            <v>대학원 (everlec,ZOOM자동녹화)</v>
          </cell>
          <cell r="F55" t="str">
            <v>VGZ601K</v>
          </cell>
          <cell r="G55" t="str">
            <v>6,000 ANSI</v>
          </cell>
          <cell r="H55">
            <v>2021</v>
          </cell>
          <cell r="I55">
            <v>150</v>
          </cell>
          <cell r="J55" t="str">
            <v>노출</v>
          </cell>
          <cell r="K55" t="str">
            <v>평각</v>
          </cell>
          <cell r="L55" t="str">
            <v>22"</v>
          </cell>
          <cell r="M55" t="str">
            <v>Z75CV(I7)</v>
          </cell>
          <cell r="N55" t="str">
            <v>I7-6700</v>
          </cell>
          <cell r="O55" t="str">
            <v>DDR3 8G</v>
          </cell>
          <cell r="P55" t="str">
            <v>SSD120GB+SATA 1T</v>
          </cell>
          <cell r="Q55" t="str">
            <v>2016-2022-0010</v>
          </cell>
          <cell r="R55" t="str">
            <v>202.30.6.5</v>
          </cell>
          <cell r="S55" t="str">
            <v>DVD-Multi</v>
          </cell>
          <cell r="T55" t="str">
            <v>ESP80</v>
          </cell>
          <cell r="U55">
            <v>2</v>
          </cell>
          <cell r="V55" t="str">
            <v>e-ST</v>
          </cell>
          <cell r="W55" t="str">
            <v>구</v>
          </cell>
          <cell r="X55">
            <v>1007</v>
          </cell>
          <cell r="Y55">
            <v>0.35416666666666669</v>
          </cell>
          <cell r="Z55">
            <v>1018</v>
          </cell>
          <cell r="AA55">
            <v>0.5</v>
          </cell>
          <cell r="AB55">
            <v>44561</v>
          </cell>
          <cell r="AC55" t="str">
            <v>18,</v>
          </cell>
          <cell r="AD55">
            <v>44561</v>
          </cell>
          <cell r="AE55">
            <v>1450</v>
          </cell>
          <cell r="AG55">
            <v>1495</v>
          </cell>
          <cell r="AK55">
            <v>1495</v>
          </cell>
        </row>
        <row r="56">
          <cell r="D56" t="str">
            <v>율곡관528</v>
          </cell>
          <cell r="E56" t="str">
            <v>대학원(ZOOM자동녹화)</v>
          </cell>
          <cell r="F56" t="str">
            <v>VGZ550</v>
          </cell>
          <cell r="G56" t="str">
            <v>5,500 ANSI</v>
          </cell>
          <cell r="H56">
            <v>2023</v>
          </cell>
          <cell r="I56">
            <v>120</v>
          </cell>
          <cell r="J56" t="str">
            <v>노출</v>
          </cell>
          <cell r="K56" t="str">
            <v>평각</v>
          </cell>
          <cell r="L56" t="str">
            <v>22"</v>
          </cell>
          <cell r="M56" t="str">
            <v>DB400TEA</v>
          </cell>
          <cell r="N56" t="str">
            <v>I7-13700</v>
          </cell>
          <cell r="O56" t="str">
            <v>DDR4 16G</v>
          </cell>
          <cell r="P56" t="str">
            <v>SSD 256GB</v>
          </cell>
          <cell r="Q56" t="str">
            <v>2022-1020-0293</v>
          </cell>
          <cell r="R56" t="str">
            <v>202.30.6.108</v>
          </cell>
          <cell r="S56" t="str">
            <v>DVD-Multi</v>
          </cell>
          <cell r="T56" t="str">
            <v>KR8</v>
          </cell>
          <cell r="U56">
            <v>2</v>
          </cell>
          <cell r="V56" t="str">
            <v>e-ST</v>
          </cell>
          <cell r="W56" t="str">
            <v>구,유</v>
          </cell>
          <cell r="X56">
            <v>1007</v>
          </cell>
          <cell r="Y56">
            <v>0.35416666666666669</v>
          </cell>
          <cell r="Z56">
            <v>1007</v>
          </cell>
          <cell r="AA56">
            <v>0.5</v>
          </cell>
          <cell r="AB56" t="str">
            <v>2023-08-00</v>
          </cell>
          <cell r="AD56" t="str">
            <v>2023-08-00</v>
          </cell>
          <cell r="AE56">
            <v>587</v>
          </cell>
          <cell r="AG56">
            <v>613</v>
          </cell>
          <cell r="AK56">
            <v>613</v>
          </cell>
        </row>
        <row r="57">
          <cell r="D57" t="str">
            <v>성호관소극장</v>
          </cell>
          <cell r="E57" t="str">
            <v>소극장 135호(ZOOM자동녹화)</v>
          </cell>
          <cell r="F57" t="str">
            <v>EX12KE</v>
          </cell>
          <cell r="G57" t="str">
            <v>13,000 ANSI</v>
          </cell>
          <cell r="H57">
            <v>2022</v>
          </cell>
          <cell r="I57">
            <v>300</v>
          </cell>
          <cell r="J57" t="str">
            <v>매립</v>
          </cell>
          <cell r="K57" t="str">
            <v>평각</v>
          </cell>
          <cell r="L57" t="str">
            <v>17"</v>
          </cell>
          <cell r="M57" t="str">
            <v>DB400TDA</v>
          </cell>
          <cell r="N57" t="str">
            <v>I7-11700</v>
          </cell>
          <cell r="O57" t="str">
            <v>DDR4 16G</v>
          </cell>
          <cell r="P57" t="str">
            <v>SSD 256GB</v>
          </cell>
          <cell r="Q57" t="str">
            <v>2021-1020-0113</v>
          </cell>
          <cell r="R57" t="str">
            <v>202.30.26.64</v>
          </cell>
          <cell r="S57" t="str">
            <v>Combo</v>
          </cell>
          <cell r="T57" t="str">
            <v>JBL</v>
          </cell>
          <cell r="U57">
            <v>5</v>
          </cell>
          <cell r="V57" t="str">
            <v>e-ST</v>
          </cell>
          <cell r="W57" t="str">
            <v>구,유,무</v>
          </cell>
          <cell r="X57">
            <v>1008</v>
          </cell>
          <cell r="Y57">
            <v>0.36805555555555558</v>
          </cell>
          <cell r="Z57">
            <v>1018</v>
          </cell>
          <cell r="AA57">
            <v>0.41666666666666669</v>
          </cell>
          <cell r="AB57">
            <v>45580</v>
          </cell>
          <cell r="AC57" t="str">
            <v>15,18</v>
          </cell>
          <cell r="AD57">
            <v>44608</v>
          </cell>
          <cell r="AE57">
            <v>2046</v>
          </cell>
          <cell r="AG57">
            <v>0</v>
          </cell>
          <cell r="AK57">
            <v>0</v>
          </cell>
        </row>
        <row r="58">
          <cell r="D58" t="str">
            <v>성호관103</v>
          </cell>
          <cell r="E58" t="str">
            <v>인문대 (PC실)(everlec,ZOOM자동녹화)</v>
          </cell>
          <cell r="F58" t="str">
            <v>VGZ550</v>
          </cell>
          <cell r="G58" t="str">
            <v>5,500 ANSI</v>
          </cell>
          <cell r="H58">
            <v>2023</v>
          </cell>
          <cell r="I58">
            <v>150</v>
          </cell>
          <cell r="J58" t="str">
            <v>노출</v>
          </cell>
          <cell r="K58" t="str">
            <v>대각</v>
          </cell>
          <cell r="L58" t="str">
            <v>22"</v>
          </cell>
          <cell r="M58" t="str">
            <v>DB400SFA</v>
          </cell>
          <cell r="N58" t="str">
            <v>I7-13700</v>
          </cell>
          <cell r="O58" t="str">
            <v>DDR4 16G</v>
          </cell>
          <cell r="P58" t="str">
            <v>SSD 256GB</v>
          </cell>
          <cell r="Q58" t="str">
            <v>2023-1070-0018</v>
          </cell>
          <cell r="R58" t="str">
            <v>202.30.26.148</v>
          </cell>
          <cell r="S58" t="str">
            <v>없음</v>
          </cell>
          <cell r="T58" t="str">
            <v>INTER-M</v>
          </cell>
          <cell r="U58">
            <v>2</v>
          </cell>
          <cell r="V58" t="str">
            <v>e-ST</v>
          </cell>
          <cell r="W58" t="str">
            <v>구,무</v>
          </cell>
          <cell r="X58">
            <v>1008</v>
          </cell>
          <cell r="Y58">
            <v>0.79166666666666663</v>
          </cell>
          <cell r="Z58">
            <v>1008</v>
          </cell>
          <cell r="AA58">
            <v>0.55555555555555503</v>
          </cell>
          <cell r="AB58" t="str">
            <v>2023-07-00</v>
          </cell>
          <cell r="AD58" t="str">
            <v>2023-07-00</v>
          </cell>
          <cell r="AE58">
            <v>713</v>
          </cell>
          <cell r="AG58">
            <v>753</v>
          </cell>
          <cell r="AK58">
            <v>753</v>
          </cell>
        </row>
        <row r="59">
          <cell r="D59" t="str">
            <v>성호관104</v>
          </cell>
          <cell r="E59" t="str">
            <v>다산학부(ZOOM자동녹화)</v>
          </cell>
          <cell r="F59" t="str">
            <v>VMZ501K</v>
          </cell>
          <cell r="G59" t="str">
            <v>5,000 ANSI</v>
          </cell>
          <cell r="H59">
            <v>2021</v>
          </cell>
          <cell r="I59">
            <v>120</v>
          </cell>
          <cell r="J59" t="str">
            <v>노출</v>
          </cell>
          <cell r="K59" t="str">
            <v>대각</v>
          </cell>
          <cell r="L59" t="str">
            <v>19"</v>
          </cell>
          <cell r="M59" t="str">
            <v>DB400TDA</v>
          </cell>
          <cell r="N59" t="str">
            <v>I7-11700</v>
          </cell>
          <cell r="O59" t="str">
            <v>DDR4 16G</v>
          </cell>
          <cell r="P59" t="str">
            <v>SSD 256GB</v>
          </cell>
          <cell r="Q59" t="str">
            <v>2010-1351-0010</v>
          </cell>
          <cell r="R59" t="str">
            <v>202.30.26.78</v>
          </cell>
          <cell r="S59" t="str">
            <v>없음</v>
          </cell>
          <cell r="T59" t="str">
            <v>ESP80</v>
          </cell>
          <cell r="U59">
            <v>2</v>
          </cell>
          <cell r="V59" t="str">
            <v>e-ST</v>
          </cell>
          <cell r="W59" t="str">
            <v>구,유</v>
          </cell>
          <cell r="X59">
            <v>1008</v>
          </cell>
          <cell r="Y59">
            <v>0.79861111111111116</v>
          </cell>
          <cell r="Z59">
            <v>1008</v>
          </cell>
          <cell r="AA59">
            <v>0.50694444444444442</v>
          </cell>
          <cell r="AB59">
            <v>44561</v>
          </cell>
          <cell r="AD59">
            <v>45544</v>
          </cell>
          <cell r="AE59">
            <v>3034</v>
          </cell>
          <cell r="AG59">
            <v>3473</v>
          </cell>
          <cell r="AK59">
            <v>3473</v>
          </cell>
        </row>
        <row r="60">
          <cell r="D60" t="str">
            <v>성호관105</v>
          </cell>
          <cell r="E60" t="str">
            <v>멀티미디어(ZOOM자동녹화)</v>
          </cell>
          <cell r="F60" t="str">
            <v>VGZ550</v>
          </cell>
          <cell r="G60" t="str">
            <v>5,500 ANSI</v>
          </cell>
          <cell r="H60">
            <v>2022</v>
          </cell>
          <cell r="I60">
            <v>120</v>
          </cell>
          <cell r="J60" t="str">
            <v>노출</v>
          </cell>
          <cell r="K60" t="str">
            <v>대각</v>
          </cell>
          <cell r="L60" t="str">
            <v>17"</v>
          </cell>
          <cell r="M60" t="str">
            <v>DB-400</v>
          </cell>
          <cell r="N60" t="str">
            <v>I7-4790</v>
          </cell>
          <cell r="O60" t="str">
            <v>DDR3 4G</v>
          </cell>
          <cell r="P60" t="str">
            <v>SSD256GB+SATA II 500G</v>
          </cell>
          <cell r="Q60" t="str">
            <v>2014-1020-0168</v>
          </cell>
          <cell r="R60" t="str">
            <v>202.30.26.76</v>
          </cell>
          <cell r="S60" t="str">
            <v>없음</v>
          </cell>
          <cell r="T60" t="str">
            <v>JPM-SP80</v>
          </cell>
          <cell r="U60">
            <v>2</v>
          </cell>
          <cell r="V60" t="str">
            <v>e-ST</v>
          </cell>
          <cell r="W60" t="str">
            <v>구,유,무</v>
          </cell>
          <cell r="X60">
            <v>1008</v>
          </cell>
          <cell r="Y60">
            <v>0.80555555555555602</v>
          </cell>
          <cell r="Z60">
            <v>1008</v>
          </cell>
          <cell r="AA60">
            <v>0.4861111111111111</v>
          </cell>
          <cell r="AB60" t="str">
            <v>2022-00-00</v>
          </cell>
          <cell r="AD60">
            <v>45554</v>
          </cell>
          <cell r="AE60">
            <v>2612</v>
          </cell>
          <cell r="AG60">
            <v>2859</v>
          </cell>
          <cell r="AK60">
            <v>2859</v>
          </cell>
        </row>
        <row r="61">
          <cell r="D61" t="str">
            <v>성호관131</v>
          </cell>
          <cell r="E61" t="str">
            <v>멀티미디어(ZOOM자동녹화)</v>
          </cell>
          <cell r="F61" t="str">
            <v>VW540</v>
          </cell>
          <cell r="G61" t="str">
            <v>6,000 ANSI</v>
          </cell>
          <cell r="H61">
            <v>2015</v>
          </cell>
          <cell r="I61">
            <v>150</v>
          </cell>
          <cell r="J61" t="str">
            <v>노출</v>
          </cell>
          <cell r="K61" t="str">
            <v>대각</v>
          </cell>
          <cell r="L61" t="str">
            <v>17"</v>
          </cell>
          <cell r="M61" t="str">
            <v>DB400TDA</v>
          </cell>
          <cell r="N61" t="str">
            <v>I7-11700</v>
          </cell>
          <cell r="O61" t="str">
            <v>DDR4 16G</v>
          </cell>
          <cell r="P61" t="str">
            <v>SSD 256GB</v>
          </cell>
          <cell r="Q61" t="str">
            <v>2021-1020-0072</v>
          </cell>
          <cell r="R61" t="str">
            <v>202.30.26.80</v>
          </cell>
          <cell r="S61" t="str">
            <v>DVD-Multi</v>
          </cell>
          <cell r="T61" t="str">
            <v>FS-52(50W)</v>
          </cell>
          <cell r="U61">
            <v>4</v>
          </cell>
          <cell r="V61" t="str">
            <v>e-ST</v>
          </cell>
          <cell r="W61" t="str">
            <v>구,유,무</v>
          </cell>
          <cell r="X61">
            <v>1008</v>
          </cell>
          <cell r="Y61">
            <v>0.35416666666666669</v>
          </cell>
          <cell r="Z61">
            <v>1008</v>
          </cell>
          <cell r="AA61">
            <v>0.44097222222222227</v>
          </cell>
          <cell r="AB61">
            <v>45107</v>
          </cell>
          <cell r="AD61">
            <v>45537</v>
          </cell>
          <cell r="AE61">
            <v>1648</v>
          </cell>
          <cell r="AG61">
            <v>1935</v>
          </cell>
          <cell r="AK61">
            <v>1935</v>
          </cell>
        </row>
        <row r="62">
          <cell r="D62" t="str">
            <v>성호관133</v>
          </cell>
          <cell r="E62" t="str">
            <v>멀티미디어(ZOOM자동녹화)</v>
          </cell>
          <cell r="F62" t="str">
            <v>VGZ650</v>
          </cell>
          <cell r="G62" t="str">
            <v>6,200 ANSI</v>
          </cell>
          <cell r="H62">
            <v>2023</v>
          </cell>
          <cell r="I62">
            <v>120</v>
          </cell>
          <cell r="J62" t="str">
            <v>노출</v>
          </cell>
          <cell r="K62" t="str">
            <v>대각</v>
          </cell>
          <cell r="L62" t="str">
            <v>19"</v>
          </cell>
          <cell r="M62" t="str">
            <v>DB400TCA</v>
          </cell>
          <cell r="N62" t="str">
            <v>I7-10700</v>
          </cell>
          <cell r="O62" t="str">
            <v>DDR4 16G</v>
          </cell>
          <cell r="P62" t="str">
            <v>SSD500GB + HDD 1T</v>
          </cell>
          <cell r="Q62" t="str">
            <v>2010-1357-0015</v>
          </cell>
          <cell r="R62" t="str">
            <v>202.30.26.70</v>
          </cell>
          <cell r="S62" t="str">
            <v>DVD-Multi</v>
          </cell>
          <cell r="T62" t="str">
            <v>FS-30(30W)</v>
          </cell>
          <cell r="U62">
            <v>2</v>
          </cell>
          <cell r="V62" t="str">
            <v>e-ST</v>
          </cell>
          <cell r="W62" t="str">
            <v>구,유,무</v>
          </cell>
          <cell r="X62">
            <v>1008</v>
          </cell>
          <cell r="Y62">
            <v>0.36805555555555558</v>
          </cell>
          <cell r="Z62">
            <v>1010</v>
          </cell>
          <cell r="AA62">
            <v>0.35416666666666669</v>
          </cell>
          <cell r="AB62" t="str">
            <v>2023-08-00</v>
          </cell>
          <cell r="AC62" t="str">
            <v>10,</v>
          </cell>
          <cell r="AD62" t="str">
            <v>2023-08-00</v>
          </cell>
          <cell r="AE62">
            <v>1010</v>
          </cell>
          <cell r="AG62">
            <v>1191</v>
          </cell>
          <cell r="AK62">
            <v>1191</v>
          </cell>
        </row>
        <row r="63">
          <cell r="D63" t="str">
            <v>성호관201</v>
          </cell>
          <cell r="E63" t="str">
            <v>다산학부(ZOOM자동녹화)</v>
          </cell>
          <cell r="F63" t="str">
            <v>VW540</v>
          </cell>
          <cell r="G63" t="str">
            <v>6,000 ANSI</v>
          </cell>
          <cell r="H63">
            <v>2020</v>
          </cell>
          <cell r="I63">
            <v>120</v>
          </cell>
          <cell r="J63" t="str">
            <v>노출</v>
          </cell>
          <cell r="K63" t="str">
            <v>대각</v>
          </cell>
          <cell r="L63" t="str">
            <v>19"</v>
          </cell>
          <cell r="M63" t="str">
            <v>DB400T8A</v>
          </cell>
          <cell r="N63" t="str">
            <v>I7-9700</v>
          </cell>
          <cell r="O63" t="str">
            <v>DDR4 16G</v>
          </cell>
          <cell r="P63" t="str">
            <v>SSD256GB+SATA1TB</v>
          </cell>
          <cell r="Q63" t="str">
            <v>2019-1010-0138</v>
          </cell>
          <cell r="R63" t="str">
            <v>202.30.26.72</v>
          </cell>
          <cell r="S63" t="str">
            <v>DVD-Multi</v>
          </cell>
          <cell r="T63" t="str">
            <v>FS-30(30W)</v>
          </cell>
          <cell r="U63">
            <v>2</v>
          </cell>
          <cell r="V63" t="str">
            <v>e-ST</v>
          </cell>
          <cell r="W63" t="str">
            <v>유</v>
          </cell>
          <cell r="X63">
            <v>1008</v>
          </cell>
          <cell r="Y63">
            <v>0.79166666666666663</v>
          </cell>
          <cell r="Z63">
            <v>1008</v>
          </cell>
          <cell r="AA63">
            <v>0.3611111111111111</v>
          </cell>
          <cell r="AB63">
            <v>45429</v>
          </cell>
          <cell r="AD63">
            <v>45465</v>
          </cell>
          <cell r="AE63">
            <v>517</v>
          </cell>
          <cell r="AG63">
            <v>808</v>
          </cell>
          <cell r="AK63">
            <v>808</v>
          </cell>
        </row>
        <row r="64">
          <cell r="D64" t="str">
            <v>성호관201-1</v>
          </cell>
          <cell r="E64" t="str">
            <v>멀티미디어(ZOOM자동녹화)</v>
          </cell>
          <cell r="F64" t="str">
            <v>VMZ501K</v>
          </cell>
          <cell r="G64" t="str">
            <v>5,000 ANSI</v>
          </cell>
          <cell r="H64">
            <v>2021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22"</v>
          </cell>
          <cell r="M64" t="str">
            <v>DB400TDA</v>
          </cell>
          <cell r="N64" t="str">
            <v>I7-11700</v>
          </cell>
          <cell r="O64" t="str">
            <v>DDR4 16G</v>
          </cell>
          <cell r="P64" t="str">
            <v>SSD 256GB</v>
          </cell>
          <cell r="Q64" t="str">
            <v>2021-1120-0100</v>
          </cell>
          <cell r="R64" t="str">
            <v>202.30.26.74</v>
          </cell>
          <cell r="S64" t="str">
            <v>Combo</v>
          </cell>
          <cell r="T64" t="str">
            <v>ESP80</v>
          </cell>
          <cell r="U64">
            <v>2</v>
          </cell>
          <cell r="V64" t="str">
            <v>e-ST</v>
          </cell>
          <cell r="W64" t="str">
            <v>구,유,무</v>
          </cell>
          <cell r="X64">
            <v>1008</v>
          </cell>
          <cell r="Y64">
            <v>0.79861111111111116</v>
          </cell>
          <cell r="Z64">
            <v>1008</v>
          </cell>
          <cell r="AA64">
            <v>0.78472222222222221</v>
          </cell>
          <cell r="AB64">
            <v>44561</v>
          </cell>
          <cell r="AD64">
            <v>44561</v>
          </cell>
          <cell r="AE64">
            <v>2877</v>
          </cell>
          <cell r="AG64">
            <v>3111</v>
          </cell>
          <cell r="AK64">
            <v>3111</v>
          </cell>
        </row>
        <row r="65">
          <cell r="D65" t="str">
            <v>성호관202</v>
          </cell>
          <cell r="E65" t="str">
            <v>멀티미디어(ZOOM자동녹화)</v>
          </cell>
          <cell r="F65" t="str">
            <v>VGZ550</v>
          </cell>
          <cell r="G65" t="str">
            <v>5,500 ANSI</v>
          </cell>
          <cell r="H65">
            <v>2023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19"</v>
          </cell>
          <cell r="M65" t="str">
            <v>DB400TDA</v>
          </cell>
          <cell r="N65" t="str">
            <v>I7-11700</v>
          </cell>
          <cell r="O65" t="str">
            <v>DDR4 16G</v>
          </cell>
          <cell r="P65" t="str">
            <v>SSD 256GB</v>
          </cell>
          <cell r="Q65" t="str">
            <v>2022-1020-0239</v>
          </cell>
          <cell r="R65" t="str">
            <v>202.30.26.41</v>
          </cell>
          <cell r="S65" t="str">
            <v>DVD-Multi</v>
          </cell>
          <cell r="T65" t="str">
            <v>ESP80</v>
          </cell>
          <cell r="U65">
            <v>2</v>
          </cell>
          <cell r="V65" t="str">
            <v>e-ST</v>
          </cell>
          <cell r="W65" t="str">
            <v>구,유,무</v>
          </cell>
          <cell r="X65">
            <v>1008</v>
          </cell>
          <cell r="Y65">
            <v>0.80555555555555602</v>
          </cell>
          <cell r="Z65">
            <v>1008</v>
          </cell>
          <cell r="AA65">
            <v>0.79166666666666663</v>
          </cell>
          <cell r="AB65">
            <v>44985</v>
          </cell>
          <cell r="AD65">
            <v>45457</v>
          </cell>
          <cell r="AE65">
            <v>2122</v>
          </cell>
          <cell r="AG65">
            <v>2310</v>
          </cell>
          <cell r="AK65">
            <v>2310</v>
          </cell>
        </row>
        <row r="66">
          <cell r="D66" t="str">
            <v>성호관203</v>
          </cell>
          <cell r="E66" t="str">
            <v>멀티미디어 (ZOOM자동녹화)</v>
          </cell>
          <cell r="F66" t="str">
            <v>VGZ550</v>
          </cell>
          <cell r="G66" t="str">
            <v>5,500 ANSI</v>
          </cell>
          <cell r="H66">
            <v>2023</v>
          </cell>
          <cell r="I66">
            <v>120</v>
          </cell>
          <cell r="J66" t="str">
            <v>노출</v>
          </cell>
          <cell r="K66" t="str">
            <v>대각</v>
          </cell>
          <cell r="L66" t="str">
            <v>19"</v>
          </cell>
          <cell r="M66" t="str">
            <v>DB400TEA</v>
          </cell>
          <cell r="N66" t="str">
            <v>I7-12700</v>
          </cell>
          <cell r="O66" t="str">
            <v>DDR4 8G</v>
          </cell>
          <cell r="P66" t="str">
            <v>SSD 256GB</v>
          </cell>
          <cell r="Q66" t="str">
            <v>2023-1030-0021</v>
          </cell>
          <cell r="R66" t="str">
            <v>202.30.26.54</v>
          </cell>
          <cell r="S66" t="str">
            <v>DVD-Multi</v>
          </cell>
          <cell r="T66" t="str">
            <v>FS-30(30W)</v>
          </cell>
          <cell r="U66">
            <v>2</v>
          </cell>
          <cell r="V66" t="str">
            <v>e-ST</v>
          </cell>
          <cell r="W66" t="str">
            <v>구,유,무</v>
          </cell>
          <cell r="X66">
            <v>1008</v>
          </cell>
          <cell r="Y66">
            <v>0.35416666666666669</v>
          </cell>
          <cell r="Z66">
            <v>1008</v>
          </cell>
          <cell r="AA66">
            <v>0.72361111111111109</v>
          </cell>
          <cell r="AB66">
            <v>44985</v>
          </cell>
          <cell r="AD66">
            <v>45467</v>
          </cell>
          <cell r="AE66">
            <v>2065</v>
          </cell>
          <cell r="AG66">
            <v>2356</v>
          </cell>
          <cell r="AK66">
            <v>2356</v>
          </cell>
        </row>
        <row r="67">
          <cell r="D67" t="str">
            <v>성호관204</v>
          </cell>
          <cell r="E67" t="str">
            <v>멀티미디어 (ZOOM자동녹화)</v>
          </cell>
          <cell r="F67" t="str">
            <v>VGZ650</v>
          </cell>
          <cell r="G67" t="str">
            <v>6,200 ANSI</v>
          </cell>
          <cell r="H67">
            <v>2023</v>
          </cell>
          <cell r="I67">
            <v>150</v>
          </cell>
          <cell r="J67" t="str">
            <v>노출</v>
          </cell>
          <cell r="K67" t="str">
            <v>대각</v>
          </cell>
          <cell r="L67" t="str">
            <v>22"</v>
          </cell>
          <cell r="M67" t="str">
            <v>DB400TDA</v>
          </cell>
          <cell r="N67" t="str">
            <v>I7-11700</v>
          </cell>
          <cell r="O67" t="str">
            <v>DDR4 16G</v>
          </cell>
          <cell r="P67" t="str">
            <v>SSD 256GB</v>
          </cell>
          <cell r="Q67" t="str">
            <v>2021-1020-0109</v>
          </cell>
          <cell r="R67" t="str">
            <v>202.30.26.71</v>
          </cell>
          <cell r="S67" t="str">
            <v>DVD-Multi</v>
          </cell>
          <cell r="T67" t="str">
            <v>FS-30(30W)</v>
          </cell>
          <cell r="U67">
            <v>2</v>
          </cell>
          <cell r="V67" t="str">
            <v>e-ST</v>
          </cell>
          <cell r="W67" t="str">
            <v>구,유</v>
          </cell>
          <cell r="X67">
            <v>1010</v>
          </cell>
          <cell r="Y67">
            <v>0.3611111111111111</v>
          </cell>
          <cell r="Z67">
            <v>1010</v>
          </cell>
          <cell r="AA67">
            <v>0.80555555555555602</v>
          </cell>
          <cell r="AB67">
            <v>44985</v>
          </cell>
          <cell r="AD67">
            <v>45555</v>
          </cell>
          <cell r="AE67">
            <v>2284</v>
          </cell>
          <cell r="AG67">
            <v>2514</v>
          </cell>
          <cell r="AK67">
            <v>2514</v>
          </cell>
        </row>
        <row r="68">
          <cell r="D68" t="str">
            <v>성호관205</v>
          </cell>
          <cell r="E68" t="str">
            <v>멀티미디어(ZOOM자동녹화)</v>
          </cell>
          <cell r="F68" t="str">
            <v>VGZ650</v>
          </cell>
          <cell r="G68" t="str">
            <v>6,200 ANSI</v>
          </cell>
          <cell r="H68">
            <v>2023</v>
          </cell>
          <cell r="I68">
            <v>150</v>
          </cell>
          <cell r="J68" t="str">
            <v>노출</v>
          </cell>
          <cell r="K68" t="str">
            <v>대각</v>
          </cell>
          <cell r="L68" t="str">
            <v>17"</v>
          </cell>
          <cell r="M68" t="str">
            <v>DB400TDA</v>
          </cell>
          <cell r="N68" t="str">
            <v>I7-11700</v>
          </cell>
          <cell r="O68" t="str">
            <v>DDR4 16B</v>
          </cell>
          <cell r="P68" t="str">
            <v>SSD 256GB</v>
          </cell>
          <cell r="Q68" t="str">
            <v>2022-1020-0234</v>
          </cell>
          <cell r="R68" t="str">
            <v>202.30.26.60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</v>
          </cell>
          <cell r="X68">
            <v>1010</v>
          </cell>
          <cell r="Y68">
            <v>0.36805555555555558</v>
          </cell>
          <cell r="Z68">
            <v>1010</v>
          </cell>
          <cell r="AA68">
            <v>0.35416666666666669</v>
          </cell>
          <cell r="AB68">
            <v>44985</v>
          </cell>
          <cell r="AD68">
            <v>45180</v>
          </cell>
          <cell r="AE68">
            <v>2093</v>
          </cell>
          <cell r="AG68">
            <v>2295</v>
          </cell>
          <cell r="AK68">
            <v>2295</v>
          </cell>
        </row>
        <row r="69">
          <cell r="D69" t="str">
            <v>성호관232</v>
          </cell>
          <cell r="E69" t="str">
            <v>멀티미디어(ZOOM자동녹화)</v>
          </cell>
          <cell r="F69" t="str">
            <v>VGZ550</v>
          </cell>
          <cell r="G69" t="str">
            <v>5,500 ANSI</v>
          </cell>
          <cell r="H69">
            <v>2023</v>
          </cell>
          <cell r="I69">
            <v>120</v>
          </cell>
          <cell r="J69" t="str">
            <v>노출</v>
          </cell>
          <cell r="K69" t="str">
            <v>대각</v>
          </cell>
          <cell r="L69" t="str">
            <v>17"</v>
          </cell>
          <cell r="M69" t="str">
            <v>DB400TDA</v>
          </cell>
          <cell r="N69" t="str">
            <v>I7-11700</v>
          </cell>
          <cell r="O69" t="str">
            <v>DDR4 16G</v>
          </cell>
          <cell r="P69" t="str">
            <v>SSD 256GB</v>
          </cell>
          <cell r="Q69" t="str">
            <v>2022-1020-0240</v>
          </cell>
          <cell r="R69" t="str">
            <v>202.30.26.62</v>
          </cell>
          <cell r="S69" t="str">
            <v>DVD-Multi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구,유,무</v>
          </cell>
          <cell r="X69">
            <v>1010</v>
          </cell>
          <cell r="Y69">
            <v>0.79166666666666663</v>
          </cell>
          <cell r="Z69">
            <v>1016</v>
          </cell>
          <cell r="AA69">
            <v>0.61805555555555558</v>
          </cell>
          <cell r="AB69">
            <v>44985</v>
          </cell>
          <cell r="AC69" t="str">
            <v>10,16</v>
          </cell>
          <cell r="AD69">
            <v>45581</v>
          </cell>
          <cell r="AE69">
            <v>2115</v>
          </cell>
          <cell r="AG69">
            <v>2457</v>
          </cell>
          <cell r="AK69">
            <v>2457</v>
          </cell>
        </row>
        <row r="70">
          <cell r="D70" t="str">
            <v>성호관233</v>
          </cell>
          <cell r="E70" t="str">
            <v>다산학부(ZOOM자동녹화)</v>
          </cell>
          <cell r="F70" t="str">
            <v>VW540</v>
          </cell>
          <cell r="G70" t="str">
            <v>6,000 ANSI</v>
          </cell>
          <cell r="H70">
            <v>2020</v>
          </cell>
          <cell r="I70">
            <v>120</v>
          </cell>
          <cell r="J70" t="str">
            <v>노출</v>
          </cell>
          <cell r="K70" t="str">
            <v>대각</v>
          </cell>
          <cell r="L70" t="str">
            <v>17"</v>
          </cell>
          <cell r="M70" t="str">
            <v>DB400T8A</v>
          </cell>
          <cell r="N70" t="str">
            <v>I7-9700</v>
          </cell>
          <cell r="O70" t="str">
            <v>DDR4 16G</v>
          </cell>
          <cell r="P70" t="str">
            <v>SSD256GB+SATA 1TB</v>
          </cell>
          <cell r="Q70" t="str">
            <v>2019-1010-0140</v>
          </cell>
          <cell r="R70" t="str">
            <v>202.30.26.46</v>
          </cell>
          <cell r="S70" t="str">
            <v>Combo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유</v>
          </cell>
          <cell r="X70">
            <v>1010</v>
          </cell>
          <cell r="Y70">
            <v>0.79861111111111116</v>
          </cell>
          <cell r="Z70">
            <v>1010</v>
          </cell>
          <cell r="AA70">
            <v>0.36805555555555558</v>
          </cell>
          <cell r="AB70">
            <v>45533</v>
          </cell>
          <cell r="AD70">
            <v>45456</v>
          </cell>
          <cell r="AE70">
            <v>59</v>
          </cell>
          <cell r="AG70">
            <v>351</v>
          </cell>
          <cell r="AK70">
            <v>351</v>
          </cell>
        </row>
        <row r="71">
          <cell r="D71" t="str">
            <v>성호관234</v>
          </cell>
          <cell r="E71" t="str">
            <v>다산학부(ZOOM자동녹화)</v>
          </cell>
          <cell r="F71" t="str">
            <v>VW540</v>
          </cell>
          <cell r="G71" t="str">
            <v>6,000 ANSI</v>
          </cell>
          <cell r="H71">
            <v>2020</v>
          </cell>
          <cell r="I71">
            <v>120</v>
          </cell>
          <cell r="J71" t="str">
            <v>노출</v>
          </cell>
          <cell r="K71" t="str">
            <v>대각</v>
          </cell>
          <cell r="L71" t="str">
            <v>22"</v>
          </cell>
          <cell r="M71" t="str">
            <v>DB400T8A</v>
          </cell>
          <cell r="N71" t="str">
            <v>I7-9700</v>
          </cell>
          <cell r="O71" t="str">
            <v>DDR4 16G</v>
          </cell>
          <cell r="P71" t="str">
            <v>SSD256GB+SATA 1TB</v>
          </cell>
          <cell r="Q71" t="str">
            <v>2019-1020-0359</v>
          </cell>
          <cell r="R71" t="str">
            <v>202.30.26.42</v>
          </cell>
          <cell r="S71" t="str">
            <v>없음</v>
          </cell>
          <cell r="T71" t="str">
            <v>FS-30(30W)</v>
          </cell>
          <cell r="U71">
            <v>2</v>
          </cell>
          <cell r="V71" t="str">
            <v>e-ST</v>
          </cell>
          <cell r="W71" t="str">
            <v>구,유</v>
          </cell>
          <cell r="X71">
            <v>1010</v>
          </cell>
          <cell r="Y71">
            <v>0.80555555555555602</v>
          </cell>
          <cell r="Z71">
            <v>1010</v>
          </cell>
          <cell r="AA71">
            <v>0.79166666666666663</v>
          </cell>
          <cell r="AB71">
            <v>45533</v>
          </cell>
          <cell r="AD71">
            <v>43882</v>
          </cell>
          <cell r="AE71">
            <v>42</v>
          </cell>
          <cell r="AG71">
            <v>220</v>
          </cell>
          <cell r="AK71">
            <v>220</v>
          </cell>
        </row>
        <row r="72">
          <cell r="D72" t="str">
            <v>성호관235</v>
          </cell>
          <cell r="E72" t="str">
            <v>다산학부(ZOOM자동녹화)</v>
          </cell>
          <cell r="F72" t="str">
            <v>VW540</v>
          </cell>
          <cell r="G72" t="str">
            <v>6,000 ANSI</v>
          </cell>
          <cell r="H72">
            <v>2020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17"</v>
          </cell>
          <cell r="M72" t="str">
            <v>DB400T8A</v>
          </cell>
          <cell r="N72" t="str">
            <v>I7-9700</v>
          </cell>
          <cell r="O72" t="str">
            <v>DDR4 16G</v>
          </cell>
          <cell r="P72" t="str">
            <v>SSD256GB+SATA 1TB</v>
          </cell>
          <cell r="Q72" t="str">
            <v>2019-1010-0139</v>
          </cell>
          <cell r="R72" t="str">
            <v>202.30.26.44</v>
          </cell>
          <cell r="S72" t="str">
            <v>Combo</v>
          </cell>
          <cell r="T72" t="str">
            <v>FS-30(30W)</v>
          </cell>
          <cell r="U72">
            <v>2</v>
          </cell>
          <cell r="V72" t="str">
            <v>구</v>
          </cell>
          <cell r="W72" t="str">
            <v>유</v>
          </cell>
          <cell r="X72">
            <v>1010</v>
          </cell>
          <cell r="Y72">
            <v>0.35416666666666669</v>
          </cell>
          <cell r="Z72">
            <v>1010</v>
          </cell>
          <cell r="AA72">
            <v>0.54513888888888895</v>
          </cell>
          <cell r="AB72">
            <v>45541</v>
          </cell>
          <cell r="AD72">
            <v>45378</v>
          </cell>
          <cell r="AE72">
            <v>49</v>
          </cell>
          <cell r="AG72">
            <v>392</v>
          </cell>
          <cell r="AK72">
            <v>392</v>
          </cell>
        </row>
        <row r="73">
          <cell r="D73" t="str">
            <v>성호관236</v>
          </cell>
          <cell r="E73" t="str">
            <v>다산학부(ZOOM자동녹화)</v>
          </cell>
          <cell r="F73" t="str">
            <v>VW540</v>
          </cell>
          <cell r="G73" t="str">
            <v>6,000 ANSI</v>
          </cell>
          <cell r="H73">
            <v>2020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17"</v>
          </cell>
          <cell r="M73" t="str">
            <v>DB400T8A</v>
          </cell>
          <cell r="N73" t="str">
            <v>I7-9700</v>
          </cell>
          <cell r="O73" t="str">
            <v>DDR4 16G</v>
          </cell>
          <cell r="P73" t="str">
            <v>SSD256GB+SATA 1TB</v>
          </cell>
          <cell r="Q73" t="str">
            <v>2019-1010-0141</v>
          </cell>
          <cell r="R73" t="str">
            <v>202.30.26.48</v>
          </cell>
          <cell r="S73" t="str">
            <v>Combo</v>
          </cell>
          <cell r="T73" t="str">
            <v>FS-30(30W)</v>
          </cell>
          <cell r="U73">
            <v>2</v>
          </cell>
          <cell r="V73" t="str">
            <v>구</v>
          </cell>
          <cell r="W73" t="str">
            <v>유</v>
          </cell>
          <cell r="X73">
            <v>1010</v>
          </cell>
          <cell r="Y73">
            <v>0.3611111111111111</v>
          </cell>
          <cell r="Z73">
            <v>1015</v>
          </cell>
          <cell r="AA73">
            <v>0.80555555555555602</v>
          </cell>
          <cell r="AB73">
            <v>45533</v>
          </cell>
          <cell r="AC73" t="str">
            <v>15,</v>
          </cell>
          <cell r="AD73">
            <v>45580</v>
          </cell>
          <cell r="AE73">
            <v>129</v>
          </cell>
          <cell r="AG73">
            <v>498</v>
          </cell>
          <cell r="AK73">
            <v>498</v>
          </cell>
        </row>
        <row r="74">
          <cell r="D74" t="str">
            <v>성호관237</v>
          </cell>
          <cell r="E74" t="str">
            <v>멀티미디어(ZOOM자동녹화)</v>
          </cell>
          <cell r="F74" t="str">
            <v>VGZ550</v>
          </cell>
          <cell r="G74" t="str">
            <v>5,500 ANSI</v>
          </cell>
          <cell r="H74">
            <v>2023</v>
          </cell>
          <cell r="I74">
            <v>120</v>
          </cell>
          <cell r="J74" t="str">
            <v>노출</v>
          </cell>
          <cell r="K74" t="str">
            <v>대각</v>
          </cell>
          <cell r="L74" t="str">
            <v>19"</v>
          </cell>
          <cell r="M74" t="str">
            <v>DB400TDA</v>
          </cell>
          <cell r="N74" t="str">
            <v>I7-11700</v>
          </cell>
          <cell r="O74" t="str">
            <v>DDR4 16G</v>
          </cell>
          <cell r="P74" t="str">
            <v>SSD 256GB</v>
          </cell>
          <cell r="Q74" t="str">
            <v>2021-1020-0075</v>
          </cell>
          <cell r="R74" t="str">
            <v>202.30.26.100</v>
          </cell>
          <cell r="S74" t="str">
            <v>DVD-Multi</v>
          </cell>
          <cell r="T74" t="str">
            <v>FS-30(30W)</v>
          </cell>
          <cell r="U74">
            <v>2</v>
          </cell>
          <cell r="V74" t="str">
            <v>e-ST</v>
          </cell>
          <cell r="W74" t="str">
            <v>구,유,무</v>
          </cell>
          <cell r="X74">
            <v>1010</v>
          </cell>
          <cell r="Y74">
            <v>0.36805555555555558</v>
          </cell>
          <cell r="Z74">
            <v>1010</v>
          </cell>
          <cell r="AA74">
            <v>0.35416666666666669</v>
          </cell>
          <cell r="AB74">
            <v>44985</v>
          </cell>
          <cell r="AD74">
            <v>45132</v>
          </cell>
          <cell r="AE74">
            <v>1725</v>
          </cell>
          <cell r="AG74">
            <v>1898</v>
          </cell>
          <cell r="AK74">
            <v>1898</v>
          </cell>
        </row>
        <row r="75">
          <cell r="D75" t="str">
            <v>성호관303</v>
          </cell>
          <cell r="E75" t="str">
            <v>교수학습 (ZOOM자동녹화)</v>
          </cell>
          <cell r="F75" t="str">
            <v>VGZ601</v>
          </cell>
          <cell r="G75" t="str">
            <v>12,000 ANSI</v>
          </cell>
          <cell r="H75">
            <v>2019</v>
          </cell>
          <cell r="I75">
            <v>120</v>
          </cell>
          <cell r="J75" t="str">
            <v>매립</v>
          </cell>
          <cell r="K75" t="str">
            <v>평각</v>
          </cell>
          <cell r="L75" t="str">
            <v>19"</v>
          </cell>
          <cell r="M75" t="str">
            <v>DB400T8A</v>
          </cell>
          <cell r="N75" t="str">
            <v>I7-9700</v>
          </cell>
          <cell r="O75" t="str">
            <v>DDR4 16G</v>
          </cell>
          <cell r="P75" t="str">
            <v>SSD256GB+ SATA 1TB</v>
          </cell>
          <cell r="Q75" t="str">
            <v>2019-1020-0116</v>
          </cell>
          <cell r="R75" t="str">
            <v>202.30.26.189</v>
          </cell>
          <cell r="S75" t="str">
            <v>Combo</v>
          </cell>
          <cell r="T75" t="str">
            <v>FS-52(50W)</v>
          </cell>
          <cell r="U75">
            <v>4</v>
          </cell>
          <cell r="V75" t="str">
            <v>e-ST</v>
          </cell>
          <cell r="W75" t="str">
            <v>구,무</v>
          </cell>
          <cell r="X75">
            <v>1010</v>
          </cell>
          <cell r="Y75">
            <v>0.40972222222222199</v>
          </cell>
          <cell r="Z75">
            <v>1022</v>
          </cell>
          <cell r="AA75">
            <v>0.66388888888888886</v>
          </cell>
          <cell r="AB75">
            <v>43886</v>
          </cell>
          <cell r="AC75" t="str">
            <v>16,22</v>
          </cell>
          <cell r="AD75">
            <v>43886</v>
          </cell>
          <cell r="AE75">
            <v>1186</v>
          </cell>
          <cell r="AG75">
            <v>1257</v>
          </cell>
          <cell r="AK75">
            <v>1257</v>
          </cell>
        </row>
        <row r="76">
          <cell r="D76" t="str">
            <v>성호관304</v>
          </cell>
          <cell r="E76" t="str">
            <v>멀티미디어 (ZOOM자동녹화)</v>
          </cell>
          <cell r="F76" t="str">
            <v>VGZ650</v>
          </cell>
          <cell r="G76" t="str">
            <v>6,200 ANSI</v>
          </cell>
          <cell r="H76">
            <v>2023</v>
          </cell>
          <cell r="I76">
            <v>150</v>
          </cell>
          <cell r="J76" t="str">
            <v>노출</v>
          </cell>
          <cell r="K76" t="str">
            <v>대각</v>
          </cell>
          <cell r="L76" t="str">
            <v>19"</v>
          </cell>
          <cell r="M76" t="str">
            <v>DB400TDA</v>
          </cell>
          <cell r="N76" t="str">
            <v>I7-11700</v>
          </cell>
          <cell r="O76" t="str">
            <v>DDR4 16G</v>
          </cell>
          <cell r="P76" t="str">
            <v>SSD 256GB</v>
          </cell>
          <cell r="Q76" t="str">
            <v>2022-1020-0235</v>
          </cell>
          <cell r="R76" t="str">
            <v>202.30.26.80</v>
          </cell>
          <cell r="S76" t="str">
            <v>DVD-Multi</v>
          </cell>
          <cell r="T76" t="str">
            <v>EON15</v>
          </cell>
          <cell r="U76">
            <v>4</v>
          </cell>
          <cell r="V76" t="str">
            <v>e-ST</v>
          </cell>
          <cell r="W76" t="str">
            <v>구,유,무</v>
          </cell>
          <cell r="X76">
            <v>1010</v>
          </cell>
          <cell r="Y76">
            <v>0.79861111111111116</v>
          </cell>
          <cell r="Z76">
            <v>1010</v>
          </cell>
          <cell r="AA76">
            <v>0.57430555555555551</v>
          </cell>
          <cell r="AB76">
            <v>44985</v>
          </cell>
          <cell r="AD76">
            <v>45499</v>
          </cell>
          <cell r="AE76">
            <v>2173</v>
          </cell>
          <cell r="AG76">
            <v>2390</v>
          </cell>
          <cell r="AK76">
            <v>2390</v>
          </cell>
        </row>
        <row r="77">
          <cell r="D77" t="str">
            <v>성호관305</v>
          </cell>
          <cell r="E77" t="str">
            <v>멀티미디어(ZOOM자동녹화)</v>
          </cell>
          <cell r="F77" t="str">
            <v>VMZ501K</v>
          </cell>
          <cell r="G77" t="str">
            <v>5,000 ANSI</v>
          </cell>
          <cell r="H77">
            <v>2021</v>
          </cell>
          <cell r="I77">
            <v>150</v>
          </cell>
          <cell r="J77" t="str">
            <v>노출</v>
          </cell>
          <cell r="K77" t="str">
            <v>대각</v>
          </cell>
          <cell r="L77" t="str">
            <v>17"</v>
          </cell>
          <cell r="M77" t="str">
            <v>DB400TDA</v>
          </cell>
          <cell r="N77" t="str">
            <v>I7-11700</v>
          </cell>
          <cell r="O77" t="str">
            <v>DDR4 16G</v>
          </cell>
          <cell r="P77" t="str">
            <v>SSD 256GB</v>
          </cell>
          <cell r="Q77" t="str">
            <v>2021-1120-0092</v>
          </cell>
          <cell r="R77" t="str">
            <v>202.30.26.18</v>
          </cell>
          <cell r="S77" t="str">
            <v>DVD-Multi</v>
          </cell>
          <cell r="T77" t="str">
            <v>ESP80</v>
          </cell>
          <cell r="U77">
            <v>4</v>
          </cell>
          <cell r="V77" t="str">
            <v>구e-ST</v>
          </cell>
          <cell r="W77" t="str">
            <v>구,유</v>
          </cell>
          <cell r="X77">
            <v>1011</v>
          </cell>
          <cell r="Y77">
            <v>0.80555555555555602</v>
          </cell>
          <cell r="Z77">
            <v>1011</v>
          </cell>
          <cell r="AA77">
            <v>0.79166666666666663</v>
          </cell>
          <cell r="AB77">
            <v>43628</v>
          </cell>
          <cell r="AD77">
            <v>44560</v>
          </cell>
          <cell r="AE77">
            <v>3131</v>
          </cell>
          <cell r="AG77">
            <v>3293</v>
          </cell>
          <cell r="AK77">
            <v>3293</v>
          </cell>
        </row>
        <row r="78">
          <cell r="D78" t="str">
            <v>성호관306</v>
          </cell>
          <cell r="E78" t="str">
            <v>멀티미디어(ZOOM자동녹화)</v>
          </cell>
          <cell r="F78" t="str">
            <v>VGZ650</v>
          </cell>
          <cell r="G78" t="str">
            <v>6,200 ANSI</v>
          </cell>
          <cell r="H78">
            <v>2022</v>
          </cell>
          <cell r="I78">
            <v>150</v>
          </cell>
          <cell r="J78" t="str">
            <v>노출</v>
          </cell>
          <cell r="K78" t="str">
            <v>대각</v>
          </cell>
          <cell r="L78" t="str">
            <v>17"</v>
          </cell>
          <cell r="M78" t="str">
            <v>DB400TDA</v>
          </cell>
          <cell r="N78" t="str">
            <v>I7-11700</v>
          </cell>
          <cell r="O78" t="str">
            <v>DDR4 16G</v>
          </cell>
          <cell r="P78" t="str">
            <v>SSD 256GB</v>
          </cell>
          <cell r="Q78" t="str">
            <v>2021-1020-0077</v>
          </cell>
          <cell r="R78" t="str">
            <v>202.30.26.9</v>
          </cell>
          <cell r="S78" t="str">
            <v>DVD-Multi</v>
          </cell>
          <cell r="T78" t="str">
            <v>EON10</v>
          </cell>
          <cell r="U78">
            <v>4</v>
          </cell>
          <cell r="V78" t="str">
            <v>e-ST</v>
          </cell>
          <cell r="W78" t="str">
            <v>구,유,무</v>
          </cell>
          <cell r="X78">
            <v>1011</v>
          </cell>
          <cell r="Y78">
            <v>0.35416666666666669</v>
          </cell>
          <cell r="Z78">
            <v>1011</v>
          </cell>
          <cell r="AA78">
            <v>0.5444444444444444</v>
          </cell>
          <cell r="AB78">
            <v>44841</v>
          </cell>
          <cell r="AC78" t="str">
            <v>2,8</v>
          </cell>
          <cell r="AD78">
            <v>45496</v>
          </cell>
          <cell r="AE78">
            <v>2496</v>
          </cell>
          <cell r="AG78">
            <v>2890</v>
          </cell>
          <cell r="AK78">
            <v>2890</v>
          </cell>
        </row>
        <row r="79">
          <cell r="D79" t="str">
            <v>성호관332</v>
          </cell>
          <cell r="E79" t="str">
            <v>멀티미디어(ZOOM자동녹화)</v>
          </cell>
          <cell r="F79" t="str">
            <v>VW540</v>
          </cell>
          <cell r="G79" t="str">
            <v>6,000 ANSI</v>
          </cell>
          <cell r="H79">
            <v>2020</v>
          </cell>
          <cell r="I79">
            <v>120</v>
          </cell>
          <cell r="J79" t="str">
            <v>매립</v>
          </cell>
          <cell r="K79" t="str">
            <v>평각</v>
          </cell>
          <cell r="L79" t="str">
            <v>19"</v>
          </cell>
          <cell r="M79" t="str">
            <v>DB400TDA</v>
          </cell>
          <cell r="N79" t="str">
            <v>I7-11700</v>
          </cell>
          <cell r="O79" t="str">
            <v>DDR4 16G</v>
          </cell>
          <cell r="P79" t="str">
            <v>SSD 256GB</v>
          </cell>
          <cell r="Q79" t="str">
            <v>2022-1020-0241</v>
          </cell>
          <cell r="R79" t="str">
            <v>202.30.26.219</v>
          </cell>
          <cell r="S79" t="str">
            <v>DVD-Multi</v>
          </cell>
          <cell r="T79" t="str">
            <v>INTER-M</v>
          </cell>
          <cell r="U79">
            <v>4</v>
          </cell>
          <cell r="V79" t="str">
            <v>e-ST</v>
          </cell>
          <cell r="W79" t="str">
            <v>구</v>
          </cell>
          <cell r="X79">
            <v>1011</v>
          </cell>
          <cell r="Y79">
            <v>0.625</v>
          </cell>
          <cell r="Z79">
            <v>1016</v>
          </cell>
          <cell r="AA79">
            <v>0.66388888888888886</v>
          </cell>
          <cell r="AB79">
            <v>45252</v>
          </cell>
          <cell r="AC79" t="str">
            <v>16,</v>
          </cell>
          <cell r="AD79">
            <v>45581</v>
          </cell>
          <cell r="AE79">
            <v>1039</v>
          </cell>
          <cell r="AG79">
            <v>1457</v>
          </cell>
          <cell r="AK79">
            <v>1457</v>
          </cell>
        </row>
        <row r="80">
          <cell r="D80" t="str">
            <v>성호관333</v>
          </cell>
          <cell r="E80" t="str">
            <v>멀티미디어(ZOOM자동녹화)</v>
          </cell>
          <cell r="F80" t="str">
            <v>VW540</v>
          </cell>
          <cell r="G80" t="str">
            <v>6,000 ANSI</v>
          </cell>
          <cell r="H80">
            <v>2020</v>
          </cell>
          <cell r="I80">
            <v>120</v>
          </cell>
          <cell r="J80" t="str">
            <v>노출</v>
          </cell>
          <cell r="K80" t="str">
            <v>대각</v>
          </cell>
          <cell r="L80" t="str">
            <v>22"</v>
          </cell>
          <cell r="M80" t="str">
            <v>DB400T9A</v>
          </cell>
          <cell r="N80" t="str">
            <v>I7-9700</v>
          </cell>
          <cell r="O80" t="str">
            <v>DDR4 16G</v>
          </cell>
          <cell r="P80" t="str">
            <v>SSD256GB+SATA II 500G</v>
          </cell>
          <cell r="Q80" t="str">
            <v>2019-1020-0360</v>
          </cell>
          <cell r="R80" t="str">
            <v>202.30.26.50</v>
          </cell>
          <cell r="S80" t="str">
            <v>없음</v>
          </cell>
          <cell r="T80" t="str">
            <v>FS-30(30W)</v>
          </cell>
          <cell r="U80">
            <v>2</v>
          </cell>
          <cell r="V80" t="str">
            <v>e-ST</v>
          </cell>
          <cell r="W80" t="str">
            <v>구,유</v>
          </cell>
          <cell r="X80">
            <v>1011</v>
          </cell>
          <cell r="Y80">
            <v>0.79166666666666663</v>
          </cell>
          <cell r="Z80">
            <v>1011</v>
          </cell>
          <cell r="AA80">
            <v>0.3611111111111111</v>
          </cell>
          <cell r="AB80">
            <v>45107</v>
          </cell>
          <cell r="AD80" t="str">
            <v>2020-02-00</v>
          </cell>
          <cell r="AE80">
            <v>1013</v>
          </cell>
          <cell r="AG80">
            <v>1490</v>
          </cell>
          <cell r="AK80">
            <v>1490</v>
          </cell>
        </row>
        <row r="81">
          <cell r="D81" t="str">
            <v>성호관334</v>
          </cell>
          <cell r="E81" t="str">
            <v>멀티미디어(ZOOM자동녹화)</v>
          </cell>
          <cell r="F81" t="str">
            <v>VGZ550</v>
          </cell>
          <cell r="G81" t="str">
            <v>5,500 ANSI</v>
          </cell>
          <cell r="H81">
            <v>2023</v>
          </cell>
          <cell r="I81">
            <v>120</v>
          </cell>
          <cell r="J81" t="str">
            <v>노출</v>
          </cell>
          <cell r="K81" t="str">
            <v>대각</v>
          </cell>
          <cell r="L81" t="str">
            <v>19"</v>
          </cell>
          <cell r="M81" t="str">
            <v>DB400T9A</v>
          </cell>
          <cell r="N81" t="str">
            <v>I7-10700</v>
          </cell>
          <cell r="O81" t="str">
            <v>DDR4 16G</v>
          </cell>
          <cell r="P81" t="str">
            <v>SSD256GB+SATA II 500G</v>
          </cell>
          <cell r="Q81" t="str">
            <v>2020-1020-0041</v>
          </cell>
          <cell r="R81" t="str">
            <v>202.30.26.189</v>
          </cell>
          <cell r="S81" t="str">
            <v>DVD-Multi</v>
          </cell>
          <cell r="T81" t="str">
            <v>FS-30(30W)</v>
          </cell>
          <cell r="U81">
            <v>2</v>
          </cell>
          <cell r="V81" t="str">
            <v>e-ST</v>
          </cell>
          <cell r="W81" t="str">
            <v>구,유,무</v>
          </cell>
          <cell r="X81">
            <v>1011</v>
          </cell>
          <cell r="Y81">
            <v>0.79861111111111116</v>
          </cell>
          <cell r="Z81">
            <v>1011</v>
          </cell>
          <cell r="AA81">
            <v>0.72291666666666676</v>
          </cell>
          <cell r="AB81" t="str">
            <v>2023-08-00</v>
          </cell>
          <cell r="AC81" t="str">
            <v>2,</v>
          </cell>
          <cell r="AD81" t="str">
            <v>2023-08-00</v>
          </cell>
          <cell r="AE81">
            <v>1081</v>
          </cell>
          <cell r="AG81">
            <v>1248</v>
          </cell>
          <cell r="AK81">
            <v>1248</v>
          </cell>
        </row>
        <row r="82">
          <cell r="D82" t="str">
            <v>성호관337</v>
          </cell>
          <cell r="E82" t="str">
            <v>물리학과(ZOOM자동녹화)</v>
          </cell>
          <cell r="F82" t="str">
            <v>VW540</v>
          </cell>
          <cell r="G82" t="str">
            <v>6,000 ANSI</v>
          </cell>
          <cell r="H82">
            <v>2014</v>
          </cell>
          <cell r="I82">
            <v>150</v>
          </cell>
          <cell r="J82" t="str">
            <v>노출</v>
          </cell>
          <cell r="K82" t="str">
            <v>대각</v>
          </cell>
          <cell r="L82" t="str">
            <v>22"</v>
          </cell>
          <cell r="M82" t="str">
            <v>DB400T9A</v>
          </cell>
          <cell r="N82" t="str">
            <v>I7-9700</v>
          </cell>
          <cell r="O82" t="str">
            <v>DDR4 16G</v>
          </cell>
          <cell r="P82" t="str">
            <v>SSD256GB+SATA 1T</v>
          </cell>
          <cell r="Q82" t="str">
            <v>2019-1020-0382</v>
          </cell>
          <cell r="R82" t="str">
            <v>202.30.26.125</v>
          </cell>
          <cell r="S82" t="str">
            <v>없음</v>
          </cell>
          <cell r="T82" t="str">
            <v>INTER-M</v>
          </cell>
          <cell r="U82">
            <v>2</v>
          </cell>
          <cell r="V82" t="str">
            <v>e-ST</v>
          </cell>
          <cell r="W82" t="str">
            <v>구,유</v>
          </cell>
          <cell r="X82">
            <v>1011</v>
          </cell>
          <cell r="Y82">
            <v>0.80555555555555602</v>
          </cell>
          <cell r="Z82">
            <v>1011</v>
          </cell>
          <cell r="AA82">
            <v>0.79166666666666663</v>
          </cell>
          <cell r="AB82" t="str">
            <v>2020-02-00</v>
          </cell>
          <cell r="AD82" t="str">
            <v>2020-02-00</v>
          </cell>
          <cell r="AE82">
            <v>923</v>
          </cell>
          <cell r="AG82">
            <v>1977</v>
          </cell>
          <cell r="AK82">
            <v>1977</v>
          </cell>
        </row>
        <row r="83">
          <cell r="D83" t="str">
            <v>성호관339</v>
          </cell>
          <cell r="E83" t="str">
            <v>대학원</v>
          </cell>
          <cell r="F83" t="str">
            <v>VX421</v>
          </cell>
          <cell r="G83" t="str">
            <v>4,300 ANSI</v>
          </cell>
          <cell r="H83">
            <v>2016</v>
          </cell>
          <cell r="I83">
            <v>120</v>
          </cell>
          <cell r="J83" t="str">
            <v>노출</v>
          </cell>
          <cell r="K83" t="str">
            <v>평각</v>
          </cell>
          <cell r="L83" t="str">
            <v>22"</v>
          </cell>
          <cell r="M83" t="str">
            <v>Z75CV(I7)</v>
          </cell>
          <cell r="N83" t="str">
            <v>I7-6700</v>
          </cell>
          <cell r="O83" t="str">
            <v>DDR4 8G</v>
          </cell>
          <cell r="P83" t="str">
            <v>SSD128GB+SATA III 1T</v>
          </cell>
          <cell r="Q83" t="str">
            <v>2016-2022-0012</v>
          </cell>
          <cell r="R83" t="str">
            <v>202.30.26.124</v>
          </cell>
          <cell r="S83" t="str">
            <v>DVD-Multi</v>
          </cell>
          <cell r="T83" t="str">
            <v>FS-30(30W)</v>
          </cell>
          <cell r="U83">
            <v>2</v>
          </cell>
          <cell r="V83" t="str">
            <v>e-ST</v>
          </cell>
          <cell r="W83" t="str">
            <v>구</v>
          </cell>
          <cell r="X83">
            <v>1011</v>
          </cell>
          <cell r="Y83">
            <v>0.8125</v>
          </cell>
          <cell r="Z83">
            <v>1011</v>
          </cell>
          <cell r="AA83">
            <v>0.79861111111111116</v>
          </cell>
          <cell r="AB83">
            <v>42788</v>
          </cell>
          <cell r="AD83">
            <v>42788</v>
          </cell>
          <cell r="AE83">
            <v>262</v>
          </cell>
          <cell r="AG83">
            <v>262</v>
          </cell>
          <cell r="AK83">
            <v>262</v>
          </cell>
        </row>
        <row r="84">
          <cell r="D84" t="str">
            <v>성호관436</v>
          </cell>
          <cell r="E84" t="str">
            <v>다산학부(ZOOM자동녹화)</v>
          </cell>
          <cell r="F84" t="str">
            <v>VW540</v>
          </cell>
          <cell r="G84" t="str">
            <v>6,000 ANSI</v>
          </cell>
          <cell r="H84">
            <v>2020</v>
          </cell>
          <cell r="I84">
            <v>120</v>
          </cell>
          <cell r="J84" t="str">
            <v>노출</v>
          </cell>
          <cell r="K84" t="str">
            <v>대각</v>
          </cell>
          <cell r="L84" t="str">
            <v>17"</v>
          </cell>
          <cell r="M84" t="str">
            <v>DB400TCA</v>
          </cell>
          <cell r="N84" t="str">
            <v>I7-10700</v>
          </cell>
          <cell r="O84" t="str">
            <v>DDR4 16G</v>
          </cell>
          <cell r="P84" t="str">
            <v>SSD500GB + HDD 1T</v>
          </cell>
          <cell r="Q84" t="str">
            <v>2010-1351-0001</v>
          </cell>
          <cell r="R84" t="str">
            <v>202.30.26.138</v>
          </cell>
          <cell r="S84" t="str">
            <v>DVD-Multi</v>
          </cell>
          <cell r="T84" t="str">
            <v>FS-30(30W)</v>
          </cell>
          <cell r="U84">
            <v>2</v>
          </cell>
          <cell r="V84" t="str">
            <v>e-ST</v>
          </cell>
          <cell r="W84" t="str">
            <v>구,유</v>
          </cell>
          <cell r="X84">
            <v>1011</v>
          </cell>
          <cell r="Y84">
            <v>0.3611111111111111</v>
          </cell>
          <cell r="Z84">
            <v>1011</v>
          </cell>
          <cell r="AA84">
            <v>0.80555555555555547</v>
          </cell>
          <cell r="AB84">
            <v>45538</v>
          </cell>
          <cell r="AD84">
            <v>44398</v>
          </cell>
          <cell r="AE84">
            <v>0</v>
          </cell>
          <cell r="AG84">
            <v>285</v>
          </cell>
          <cell r="AK84">
            <v>285</v>
          </cell>
        </row>
        <row r="85">
          <cell r="D85" t="str">
            <v>원천관103</v>
          </cell>
          <cell r="E85" t="str">
            <v>생명과학</v>
          </cell>
          <cell r="F85" t="str">
            <v>VX431</v>
          </cell>
          <cell r="G85" t="str">
            <v>4,300 ANSI</v>
          </cell>
          <cell r="H85">
            <v>2018</v>
          </cell>
          <cell r="I85">
            <v>120</v>
          </cell>
          <cell r="J85" t="str">
            <v>노출</v>
          </cell>
          <cell r="K85" t="str">
            <v>평각</v>
          </cell>
          <cell r="L85" t="str">
            <v>19"</v>
          </cell>
          <cell r="M85" t="str">
            <v>DB400TDA</v>
          </cell>
          <cell r="N85" t="str">
            <v>I7-11700</v>
          </cell>
          <cell r="O85" t="str">
            <v>DDR4 16G</v>
          </cell>
          <cell r="P85" t="str">
            <v>SSD 256GB</v>
          </cell>
          <cell r="Q85" t="str">
            <v>2022-1020-0302</v>
          </cell>
          <cell r="R85" t="str">
            <v>202.30.21.199</v>
          </cell>
          <cell r="S85" t="str">
            <v>없음</v>
          </cell>
          <cell r="T85" t="str">
            <v>없음</v>
          </cell>
          <cell r="U85" t="str">
            <v>없음</v>
          </cell>
          <cell r="V85" t="str">
            <v>자체</v>
          </cell>
          <cell r="W85" t="str">
            <v>없음</v>
          </cell>
          <cell r="X85">
            <v>1011</v>
          </cell>
          <cell r="Y85">
            <v>0.375</v>
          </cell>
          <cell r="Z85">
            <v>1011</v>
          </cell>
          <cell r="AA85">
            <v>0.8125</v>
          </cell>
          <cell r="AB85">
            <v>44894</v>
          </cell>
          <cell r="AD85" t="str">
            <v>2020-00-00</v>
          </cell>
          <cell r="AE85">
            <v>1050</v>
          </cell>
          <cell r="AG85">
            <v>1124</v>
          </cell>
          <cell r="AK85">
            <v>1124</v>
          </cell>
        </row>
        <row r="86">
          <cell r="D86" t="str">
            <v>원천관107</v>
          </cell>
          <cell r="E86" t="str">
            <v>전자공학</v>
          </cell>
          <cell r="F86" t="str">
            <v>VX410</v>
          </cell>
          <cell r="G86" t="str">
            <v>4,200 ANSI</v>
          </cell>
          <cell r="H86">
            <v>2009</v>
          </cell>
          <cell r="I86">
            <v>120</v>
          </cell>
          <cell r="J86" t="str">
            <v>노출</v>
          </cell>
          <cell r="K86" t="str">
            <v>평각</v>
          </cell>
          <cell r="L86" t="str">
            <v>17"</v>
          </cell>
          <cell r="M86" t="str">
            <v>DB400TEA</v>
          </cell>
          <cell r="N86" t="str">
            <v>I7-12700</v>
          </cell>
          <cell r="O86" t="str">
            <v>DDR4 8G</v>
          </cell>
          <cell r="P86" t="str">
            <v>SSD 256GB</v>
          </cell>
          <cell r="Q86" t="str">
            <v>2022-1020-0309</v>
          </cell>
          <cell r="R86" t="str">
            <v>202.30.21.207</v>
          </cell>
          <cell r="S86" t="str">
            <v>DVD-Multi</v>
          </cell>
          <cell r="T86" t="str">
            <v>없음</v>
          </cell>
          <cell r="U86" t="str">
            <v>없음</v>
          </cell>
          <cell r="V86" t="str">
            <v>자체</v>
          </cell>
          <cell r="W86" t="str">
            <v>없음</v>
          </cell>
          <cell r="X86">
            <v>1011</v>
          </cell>
          <cell r="Y86">
            <v>0.38194444444444442</v>
          </cell>
          <cell r="Z86">
            <v>1011</v>
          </cell>
          <cell r="AA86">
            <v>0.81944444444444453</v>
          </cell>
          <cell r="AB86">
            <v>44274</v>
          </cell>
          <cell r="AD86">
            <v>44274</v>
          </cell>
          <cell r="AE86">
            <v>2690</v>
          </cell>
          <cell r="AG86">
            <v>2690</v>
          </cell>
          <cell r="AK86">
            <v>2690</v>
          </cell>
        </row>
        <row r="87">
          <cell r="D87" t="str">
            <v>원천관228</v>
          </cell>
          <cell r="E87" t="str">
            <v>전자공학(ZOOM자동녹화)</v>
          </cell>
          <cell r="F87" t="str">
            <v>VGZ550</v>
          </cell>
          <cell r="G87" t="str">
            <v>5,500 ANSI</v>
          </cell>
          <cell r="H87">
            <v>2023</v>
          </cell>
          <cell r="I87">
            <v>120</v>
          </cell>
          <cell r="J87" t="str">
            <v>노출</v>
          </cell>
          <cell r="K87" t="str">
            <v>대각</v>
          </cell>
          <cell r="L87" t="str">
            <v>19"</v>
          </cell>
          <cell r="M87" t="str">
            <v>DB400TDA</v>
          </cell>
          <cell r="N87" t="str">
            <v>I7-11700</v>
          </cell>
          <cell r="O87" t="str">
            <v>DDR4 16G</v>
          </cell>
          <cell r="P87" t="str">
            <v>SSD 256GB</v>
          </cell>
          <cell r="Q87" t="str">
            <v>2021-1020-0203</v>
          </cell>
          <cell r="R87" t="str">
            <v>202.30.11.178</v>
          </cell>
          <cell r="S87" t="str">
            <v>DVD-Multi</v>
          </cell>
          <cell r="T87" t="str">
            <v>EON10</v>
          </cell>
          <cell r="U87">
            <v>1</v>
          </cell>
          <cell r="V87" t="str">
            <v>e-ST</v>
          </cell>
          <cell r="W87" t="str">
            <v>구,유,무</v>
          </cell>
          <cell r="X87">
            <v>1012</v>
          </cell>
          <cell r="Y87">
            <v>0.42361111111111099</v>
          </cell>
          <cell r="Z87">
            <v>1012</v>
          </cell>
          <cell r="AA87">
            <v>0.84722222222222299</v>
          </cell>
          <cell r="AB87" t="str">
            <v>2023-08-00</v>
          </cell>
          <cell r="AD87" t="str">
            <v>2023-08-00</v>
          </cell>
          <cell r="AE87">
            <v>983</v>
          </cell>
          <cell r="AG87">
            <v>1122</v>
          </cell>
          <cell r="AK87">
            <v>1122</v>
          </cell>
        </row>
        <row r="88">
          <cell r="D88" t="str">
            <v>원천관235</v>
          </cell>
          <cell r="E88" t="str">
            <v>생명과학</v>
          </cell>
          <cell r="F88" t="str">
            <v>VW540</v>
          </cell>
          <cell r="G88" t="str">
            <v>6,000 ANSI</v>
          </cell>
          <cell r="H88">
            <v>2020</v>
          </cell>
          <cell r="I88">
            <v>120</v>
          </cell>
          <cell r="J88" t="str">
            <v>노출</v>
          </cell>
          <cell r="K88" t="str">
            <v>평각</v>
          </cell>
          <cell r="L88" t="str">
            <v>22"</v>
          </cell>
          <cell r="M88" t="str">
            <v>DB400TCA</v>
          </cell>
          <cell r="N88" t="str">
            <v>I7-10700</v>
          </cell>
          <cell r="O88" t="str">
            <v>DDR4 16G</v>
          </cell>
          <cell r="P88" t="str">
            <v>SSD 256GB</v>
          </cell>
          <cell r="Q88" t="str">
            <v>2020-1020-0148</v>
          </cell>
          <cell r="R88" t="str">
            <v>202.30.11.103</v>
          </cell>
          <cell r="S88" t="str">
            <v>DVD-Multi</v>
          </cell>
          <cell r="T88" t="str">
            <v>INTER-M</v>
          </cell>
          <cell r="U88">
            <v>2</v>
          </cell>
          <cell r="V88" t="str">
            <v>e-ST</v>
          </cell>
          <cell r="W88" t="str">
            <v>구,무</v>
          </cell>
          <cell r="X88">
            <v>1012</v>
          </cell>
          <cell r="Y88">
            <v>0.46527777777777801</v>
          </cell>
          <cell r="Z88">
            <v>1012</v>
          </cell>
          <cell r="AA88">
            <v>0.57361111111111118</v>
          </cell>
          <cell r="AB88">
            <v>44928</v>
          </cell>
          <cell r="AD88" t="str">
            <v>2020-04-00</v>
          </cell>
          <cell r="AE88">
            <v>1314</v>
          </cell>
          <cell r="AG88">
            <v>1399</v>
          </cell>
          <cell r="AK88">
            <v>1399</v>
          </cell>
        </row>
        <row r="89">
          <cell r="D89" t="str">
            <v>원천관237</v>
          </cell>
          <cell r="E89" t="str">
            <v>생명과학</v>
          </cell>
          <cell r="F89" t="str">
            <v>VX421</v>
          </cell>
          <cell r="G89" t="str">
            <v>4,300 ANSI</v>
          </cell>
          <cell r="H89">
            <v>2015</v>
          </cell>
          <cell r="I89">
            <v>150</v>
          </cell>
          <cell r="J89" t="str">
            <v>노출</v>
          </cell>
          <cell r="K89" t="str">
            <v>대각</v>
          </cell>
          <cell r="L89" t="str">
            <v>15"</v>
          </cell>
          <cell r="M89" t="str">
            <v>DB400TDA</v>
          </cell>
          <cell r="N89" t="str">
            <v>I7-11700</v>
          </cell>
          <cell r="O89" t="str">
            <v>DDR4 16G</v>
          </cell>
          <cell r="P89" t="str">
            <v>SSD 256GB</v>
          </cell>
          <cell r="Q89" t="str">
            <v>2022-1020-0301</v>
          </cell>
          <cell r="R89" t="str">
            <v>202.30.11.178</v>
          </cell>
          <cell r="S89" t="str">
            <v>Combo</v>
          </cell>
          <cell r="T89" t="str">
            <v>EON10</v>
          </cell>
          <cell r="U89">
            <v>1</v>
          </cell>
          <cell r="V89" t="str">
            <v>구</v>
          </cell>
          <cell r="W89" t="str">
            <v>없음</v>
          </cell>
          <cell r="X89">
            <v>1012</v>
          </cell>
          <cell r="Y89">
            <v>0.38888888888888901</v>
          </cell>
          <cell r="Z89">
            <v>1012</v>
          </cell>
          <cell r="AA89">
            <v>0.35416666666666669</v>
          </cell>
          <cell r="AB89">
            <v>44894</v>
          </cell>
          <cell r="AD89">
            <v>42331</v>
          </cell>
          <cell r="AE89">
            <v>605</v>
          </cell>
          <cell r="AG89">
            <v>705</v>
          </cell>
          <cell r="AK89">
            <v>705</v>
          </cell>
        </row>
        <row r="90">
          <cell r="D90" t="str">
            <v>원천관242</v>
          </cell>
          <cell r="E90" t="str">
            <v>대학원(ZOOM자동녹화)</v>
          </cell>
          <cell r="F90" t="str">
            <v>VGZ550</v>
          </cell>
          <cell r="G90" t="str">
            <v>5,500 ANSI</v>
          </cell>
          <cell r="H90">
            <v>2023</v>
          </cell>
          <cell r="I90">
            <v>120</v>
          </cell>
          <cell r="J90" t="str">
            <v>노출</v>
          </cell>
          <cell r="K90" t="str">
            <v>대각</v>
          </cell>
          <cell r="L90" t="str">
            <v>22"</v>
          </cell>
          <cell r="M90" t="str">
            <v>DB400SEA</v>
          </cell>
          <cell r="N90" t="str">
            <v>I7-13700</v>
          </cell>
          <cell r="O90" t="str">
            <v>DDR4 8G</v>
          </cell>
          <cell r="P90" t="str">
            <v>SSD 256GB</v>
          </cell>
          <cell r="Q90" t="str">
            <v>X</v>
          </cell>
          <cell r="R90" t="str">
            <v>202.30.25.180</v>
          </cell>
          <cell r="S90" t="str">
            <v>없음</v>
          </cell>
          <cell r="T90" t="str">
            <v>EON10</v>
          </cell>
          <cell r="U90">
            <v>1</v>
          </cell>
          <cell r="V90" t="str">
            <v>e-ST</v>
          </cell>
          <cell r="W90" t="str">
            <v>유,구</v>
          </cell>
          <cell r="X90">
            <v>1012</v>
          </cell>
          <cell r="Y90">
            <v>0.39583333333333298</v>
          </cell>
          <cell r="Z90">
            <v>1030</v>
          </cell>
          <cell r="AA90">
            <v>0.3611111111111111</v>
          </cell>
          <cell r="AB90" t="str">
            <v>2024-03-00</v>
          </cell>
          <cell r="AC90" t="str">
            <v>30,</v>
          </cell>
          <cell r="AD90" t="str">
            <v>2024-03-00</v>
          </cell>
          <cell r="AE90">
            <v>336</v>
          </cell>
          <cell r="AG90">
            <v>481</v>
          </cell>
          <cell r="AK90">
            <v>481</v>
          </cell>
        </row>
        <row r="91">
          <cell r="D91" t="str">
            <v>원천관243</v>
          </cell>
          <cell r="E91" t="str">
            <v>대학원</v>
          </cell>
          <cell r="F91" t="str">
            <v>VMZ501</v>
          </cell>
          <cell r="G91" t="str">
            <v>5,000 ANSI</v>
          </cell>
          <cell r="H91">
            <v>2021</v>
          </cell>
          <cell r="I91">
            <v>120</v>
          </cell>
          <cell r="J91" t="str">
            <v>노출</v>
          </cell>
          <cell r="K91" t="str">
            <v>대각</v>
          </cell>
          <cell r="L91" t="str">
            <v>22"</v>
          </cell>
          <cell r="M91" t="str">
            <v>Z75CV(I7)</v>
          </cell>
          <cell r="N91" t="str">
            <v>I7-4790</v>
          </cell>
          <cell r="O91" t="str">
            <v>DDR3 8G</v>
          </cell>
          <cell r="P91" t="str">
            <v>SSD128GB+SATA III 1T</v>
          </cell>
          <cell r="Q91" t="str">
            <v>2016-2022-0002</v>
          </cell>
          <cell r="R91" t="str">
            <v>202.30.25.181</v>
          </cell>
          <cell r="S91" t="str">
            <v>DVD-Multi</v>
          </cell>
          <cell r="T91" t="str">
            <v>EON10</v>
          </cell>
          <cell r="U91">
            <v>1</v>
          </cell>
          <cell r="V91" t="str">
            <v>e-ST</v>
          </cell>
          <cell r="W91" t="str">
            <v>구</v>
          </cell>
          <cell r="X91">
            <v>1012</v>
          </cell>
          <cell r="Y91">
            <v>0.40277777777777801</v>
          </cell>
          <cell r="Z91">
            <v>1012</v>
          </cell>
          <cell r="AA91">
            <v>0.36805555555555558</v>
          </cell>
          <cell r="AB91">
            <v>44561</v>
          </cell>
          <cell r="AD91">
            <v>44561</v>
          </cell>
          <cell r="AE91">
            <v>1128</v>
          </cell>
          <cell r="AG91">
            <v>1231</v>
          </cell>
          <cell r="AK91">
            <v>1231</v>
          </cell>
        </row>
        <row r="92">
          <cell r="D92" t="str">
            <v>원천관251</v>
          </cell>
          <cell r="E92" t="str">
            <v>강당(ZOOM자동녹화)</v>
          </cell>
          <cell r="F92" t="str">
            <v>EX12KE</v>
          </cell>
          <cell r="G92" t="str">
            <v>13,000 ANSI</v>
          </cell>
          <cell r="H92">
            <v>2022</v>
          </cell>
          <cell r="I92">
            <v>300</v>
          </cell>
          <cell r="J92" t="str">
            <v>매립</v>
          </cell>
          <cell r="K92" t="str">
            <v>평각</v>
          </cell>
          <cell r="L92" t="str">
            <v>19"</v>
          </cell>
          <cell r="M92" t="str">
            <v>DB400TDA</v>
          </cell>
          <cell r="N92" t="str">
            <v>I7-11700</v>
          </cell>
          <cell r="O92" t="str">
            <v>DDR4 16G</v>
          </cell>
          <cell r="P92" t="str">
            <v>SSD 256GB</v>
          </cell>
          <cell r="Q92" t="str">
            <v>2021-1020-0114</v>
          </cell>
          <cell r="R92" t="str">
            <v>210.107.194.85</v>
          </cell>
          <cell r="S92" t="str">
            <v>DVD-Multi</v>
          </cell>
          <cell r="T92" t="str">
            <v>INTER-M</v>
          </cell>
          <cell r="U92">
            <v>7</v>
          </cell>
          <cell r="V92" t="str">
            <v>e-ST</v>
          </cell>
          <cell r="W92" t="str">
            <v>구,무(2)</v>
          </cell>
          <cell r="X92">
            <v>1012</v>
          </cell>
          <cell r="Y92">
            <v>0.40972222222222199</v>
          </cell>
          <cell r="Z92">
            <v>1014</v>
          </cell>
          <cell r="AA92">
            <v>0.81180555555555556</v>
          </cell>
          <cell r="AB92">
            <v>45537</v>
          </cell>
          <cell r="AC92" t="str">
            <v>14,</v>
          </cell>
          <cell r="AD92">
            <v>44608</v>
          </cell>
          <cell r="AE92" t="str">
            <v>119/119</v>
          </cell>
          <cell r="AG92" t="str">
            <v>119/119</v>
          </cell>
          <cell r="AK92" t="str">
            <v>119/119</v>
          </cell>
        </row>
        <row r="93">
          <cell r="D93" t="str">
            <v>원천관317-1</v>
          </cell>
          <cell r="E93" t="str">
            <v>전자공학(ZOOM자동녹화)</v>
          </cell>
          <cell r="F93" t="str">
            <v>XU106K</v>
          </cell>
          <cell r="G93" t="str">
            <v>4,000 ANSI</v>
          </cell>
          <cell r="H93">
            <v>2007</v>
          </cell>
          <cell r="I93">
            <v>120</v>
          </cell>
          <cell r="J93" t="str">
            <v>노출</v>
          </cell>
          <cell r="K93" t="str">
            <v>대각</v>
          </cell>
          <cell r="L93" t="str">
            <v>17"</v>
          </cell>
          <cell r="M93" t="str">
            <v>DB400T9A</v>
          </cell>
          <cell r="N93" t="str">
            <v>I7-9700</v>
          </cell>
          <cell r="O93" t="str">
            <v>DDR4 16G</v>
          </cell>
          <cell r="P93" t="str">
            <v>SSD 120GB+SATA 500G</v>
          </cell>
          <cell r="Q93" t="str">
            <v>2020-1080-0110</v>
          </cell>
          <cell r="R93" t="str">
            <v>202.30.25.135</v>
          </cell>
          <cell r="S93" t="str">
            <v>DVD-Multi</v>
          </cell>
          <cell r="T93" t="str">
            <v>INTER-M</v>
          </cell>
          <cell r="U93">
            <v>2</v>
          </cell>
          <cell r="V93" t="str">
            <v>e-ST</v>
          </cell>
          <cell r="W93" t="str">
            <v>구</v>
          </cell>
          <cell r="X93">
            <v>1012</v>
          </cell>
          <cell r="Y93">
            <v>0.41666666666666702</v>
          </cell>
          <cell r="Z93">
            <v>1012</v>
          </cell>
          <cell r="AA93">
            <v>0.79861111111111116</v>
          </cell>
          <cell r="AB93">
            <v>42745</v>
          </cell>
          <cell r="AD93">
            <v>43242</v>
          </cell>
          <cell r="AE93">
            <v>1820</v>
          </cell>
          <cell r="AG93">
            <v>1820</v>
          </cell>
          <cell r="AK93">
            <v>1820</v>
          </cell>
        </row>
        <row r="94">
          <cell r="D94" t="str">
            <v>원천관333</v>
          </cell>
          <cell r="E94" t="str">
            <v>전자공학</v>
          </cell>
          <cell r="F94" t="str">
            <v>VGZ550</v>
          </cell>
          <cell r="G94" t="str">
            <v>5,500 ANSI</v>
          </cell>
          <cell r="H94">
            <v>2022</v>
          </cell>
          <cell r="I94">
            <v>150</v>
          </cell>
          <cell r="J94" t="str">
            <v>노출</v>
          </cell>
          <cell r="K94" t="str">
            <v>평각</v>
          </cell>
          <cell r="L94" t="str">
            <v>19"</v>
          </cell>
          <cell r="M94" t="str">
            <v>DB400TEA</v>
          </cell>
          <cell r="N94" t="str">
            <v>I7-12700</v>
          </cell>
          <cell r="O94" t="str">
            <v>DDR4 8G</v>
          </cell>
          <cell r="P94" t="str">
            <v>SSD 256GB</v>
          </cell>
          <cell r="Q94" t="str">
            <v>2022-1020-0310</v>
          </cell>
          <cell r="R94" t="str">
            <v>202.30.11.44</v>
          </cell>
          <cell r="S94" t="str">
            <v>DVD-Multi</v>
          </cell>
          <cell r="T94" t="str">
            <v>없음</v>
          </cell>
          <cell r="U94" t="str">
            <v>없음</v>
          </cell>
          <cell r="V94" t="str">
            <v>자체</v>
          </cell>
          <cell r="W94" t="str">
            <v>없음</v>
          </cell>
          <cell r="X94">
            <v>1012</v>
          </cell>
          <cell r="Y94">
            <v>0.46527777777777801</v>
          </cell>
          <cell r="Z94">
            <v>1012</v>
          </cell>
          <cell r="AA94">
            <v>0.84722222222222299</v>
          </cell>
          <cell r="AB94" t="str">
            <v>2022-00-00</v>
          </cell>
          <cell r="AD94" t="str">
            <v>2022-00-00</v>
          </cell>
          <cell r="AE94">
            <v>1337</v>
          </cell>
          <cell r="AG94">
            <v>1386</v>
          </cell>
          <cell r="AK94">
            <v>1386</v>
          </cell>
        </row>
        <row r="95">
          <cell r="D95" t="str">
            <v>원천관334</v>
          </cell>
          <cell r="E95" t="str">
            <v>전자공학(ZOOM자동녹화)</v>
          </cell>
          <cell r="F95" t="str">
            <v>VGZ550</v>
          </cell>
          <cell r="G95" t="str">
            <v>5,500 ANSI</v>
          </cell>
          <cell r="H95">
            <v>2023</v>
          </cell>
          <cell r="I95">
            <v>120</v>
          </cell>
          <cell r="J95" t="str">
            <v>노출</v>
          </cell>
          <cell r="K95" t="str">
            <v>평각</v>
          </cell>
          <cell r="L95" t="str">
            <v>22"</v>
          </cell>
          <cell r="M95" t="str">
            <v>DB400TEA</v>
          </cell>
          <cell r="N95" t="str">
            <v>I7-12700</v>
          </cell>
          <cell r="O95" t="str">
            <v>DDR4 8G</v>
          </cell>
          <cell r="P95" t="str">
            <v>SSD 256GB</v>
          </cell>
          <cell r="Q95" t="str">
            <v>2022-1020-0311</v>
          </cell>
          <cell r="R95" t="str">
            <v>202.30.11.125</v>
          </cell>
          <cell r="S95" t="str">
            <v>없음</v>
          </cell>
          <cell r="T95" t="str">
            <v>FS-30(30W)</v>
          </cell>
          <cell r="U95">
            <v>2</v>
          </cell>
          <cell r="V95" t="str">
            <v>e-ST</v>
          </cell>
          <cell r="W95" t="str">
            <v>구</v>
          </cell>
          <cell r="X95">
            <v>1012</v>
          </cell>
          <cell r="Y95">
            <v>0.43055555555555503</v>
          </cell>
          <cell r="Z95">
            <v>1012</v>
          </cell>
          <cell r="AA95">
            <v>0.375</v>
          </cell>
          <cell r="AB95" t="str">
            <v>2023-07-00</v>
          </cell>
          <cell r="AD95" t="str">
            <v>2023-07-00</v>
          </cell>
          <cell r="AE95">
            <v>187</v>
          </cell>
          <cell r="AG95">
            <v>124</v>
          </cell>
          <cell r="AK95">
            <v>124</v>
          </cell>
        </row>
        <row r="96">
          <cell r="D96" t="str">
            <v>원천관340</v>
          </cell>
          <cell r="E96" t="str">
            <v>전자공학(ZOOM자동녹화)</v>
          </cell>
          <cell r="F96" t="str">
            <v>VGZ700</v>
          </cell>
          <cell r="G96" t="str">
            <v>7,000 ANSI</v>
          </cell>
          <cell r="H96">
            <v>2023</v>
          </cell>
          <cell r="I96">
            <v>150</v>
          </cell>
          <cell r="J96" t="str">
            <v>노출</v>
          </cell>
          <cell r="K96" t="str">
            <v>평각</v>
          </cell>
          <cell r="L96" t="str">
            <v>17"</v>
          </cell>
          <cell r="M96" t="str">
            <v>DB400T8A</v>
          </cell>
          <cell r="N96" t="str">
            <v>I7-8700</v>
          </cell>
          <cell r="O96" t="str">
            <v>DDR4 16G</v>
          </cell>
          <cell r="P96" t="str">
            <v>SSD256GB+SATA 1TB</v>
          </cell>
          <cell r="Q96" t="str">
            <v>2019-1010-0034</v>
          </cell>
          <cell r="R96" t="str">
            <v>202.30.11.32</v>
          </cell>
          <cell r="S96" t="str">
            <v>Combo</v>
          </cell>
          <cell r="T96" t="str">
            <v>FS-30N</v>
          </cell>
          <cell r="U96">
            <v>4</v>
          </cell>
          <cell r="V96" t="str">
            <v>e-ST</v>
          </cell>
          <cell r="W96" t="str">
            <v>유,무</v>
          </cell>
          <cell r="X96">
            <v>1012</v>
          </cell>
          <cell r="Y96">
            <v>0.4375</v>
          </cell>
          <cell r="Z96">
            <v>1018</v>
          </cell>
          <cell r="AA96">
            <v>0.37847222222222227</v>
          </cell>
          <cell r="AB96" t="str">
            <v>2023-08-00</v>
          </cell>
          <cell r="AC96" t="str">
            <v>10,14,18</v>
          </cell>
          <cell r="AD96" t="str">
            <v>2023-08-00</v>
          </cell>
          <cell r="AE96">
            <v>1315</v>
          </cell>
          <cell r="AG96">
            <v>1420</v>
          </cell>
          <cell r="AK96">
            <v>1420</v>
          </cell>
        </row>
        <row r="97">
          <cell r="D97" t="str">
            <v>원천관502</v>
          </cell>
          <cell r="E97" t="str">
            <v>물리학과(ZOOM자동녹화)</v>
          </cell>
          <cell r="F97" t="str">
            <v>VGZ700</v>
          </cell>
          <cell r="G97" t="str">
            <v>7,000 ANSI</v>
          </cell>
          <cell r="H97">
            <v>2023</v>
          </cell>
          <cell r="I97">
            <v>150</v>
          </cell>
          <cell r="J97" t="str">
            <v>매립</v>
          </cell>
          <cell r="K97" t="str">
            <v>평각</v>
          </cell>
          <cell r="L97" t="str">
            <v>22"</v>
          </cell>
          <cell r="M97" t="str">
            <v>DB4009TA</v>
          </cell>
          <cell r="N97" t="str">
            <v>I7-9700</v>
          </cell>
          <cell r="O97" t="str">
            <v>DDR4 16G</v>
          </cell>
          <cell r="P97" t="str">
            <v>SSD256GB+SATA 1T</v>
          </cell>
          <cell r="Q97" t="str">
            <v>2019-1020-0382</v>
          </cell>
          <cell r="R97" t="str">
            <v>202.30.25.206</v>
          </cell>
          <cell r="S97" t="str">
            <v>없음</v>
          </cell>
          <cell r="T97" t="str">
            <v>INTER-M</v>
          </cell>
          <cell r="U97">
            <v>2</v>
          </cell>
          <cell r="V97" t="str">
            <v>e-ST</v>
          </cell>
          <cell r="W97" t="str">
            <v>구,유</v>
          </cell>
          <cell r="X97">
            <v>1012</v>
          </cell>
          <cell r="Y97">
            <v>0.44444444444444398</v>
          </cell>
          <cell r="Z97">
            <v>1012</v>
          </cell>
          <cell r="AA97">
            <v>0.38194444444444497</v>
          </cell>
          <cell r="AB97" t="str">
            <v>2023-08-00</v>
          </cell>
          <cell r="AD97" t="str">
            <v>2023-08-00</v>
          </cell>
          <cell r="AE97" t="str">
            <v>378/748</v>
          </cell>
          <cell r="AG97" t="str">
            <v>378/773</v>
          </cell>
          <cell r="AK97" t="str">
            <v>378/773</v>
          </cell>
        </row>
        <row r="98">
          <cell r="D98" t="str">
            <v>원천관503</v>
          </cell>
          <cell r="E98" t="str">
            <v>물리학과</v>
          </cell>
          <cell r="F98" t="str">
            <v>VGZ550S</v>
          </cell>
          <cell r="G98" t="str">
            <v>5,500 ANSI</v>
          </cell>
          <cell r="H98">
            <v>2023</v>
          </cell>
          <cell r="I98">
            <v>120</v>
          </cell>
          <cell r="J98" t="str">
            <v>노출</v>
          </cell>
          <cell r="K98" t="str">
            <v>대각</v>
          </cell>
          <cell r="L98" t="str">
            <v>17"</v>
          </cell>
          <cell r="M98" t="str">
            <v>Dell Inspiron 3670</v>
          </cell>
          <cell r="N98" t="str">
            <v>I5-8400</v>
          </cell>
          <cell r="O98" t="str">
            <v>DDR4 8G</v>
          </cell>
          <cell r="P98" t="str">
            <v>SSD128GB+SATA 1T</v>
          </cell>
          <cell r="Q98" t="str">
            <v>자산번호 없음</v>
          </cell>
          <cell r="R98" t="str">
            <v>202.30.25.207</v>
          </cell>
          <cell r="S98" t="str">
            <v>DVD-Multi</v>
          </cell>
          <cell r="T98" t="str">
            <v>없음</v>
          </cell>
          <cell r="U98" t="str">
            <v>없음</v>
          </cell>
          <cell r="V98" t="str">
            <v>자체</v>
          </cell>
          <cell r="W98" t="str">
            <v>없음</v>
          </cell>
          <cell r="X98">
            <v>1012</v>
          </cell>
          <cell r="Y98">
            <v>0.45138888888888901</v>
          </cell>
          <cell r="Z98">
            <v>1012</v>
          </cell>
          <cell r="AA98">
            <v>0.38541666666666702</v>
          </cell>
          <cell r="AB98" t="str">
            <v>2023-12-00</v>
          </cell>
          <cell r="AD98" t="str">
            <v>2023-12-00</v>
          </cell>
          <cell r="AE98">
            <v>304</v>
          </cell>
          <cell r="AG98">
            <v>355</v>
          </cell>
          <cell r="AK98">
            <v>355</v>
          </cell>
        </row>
        <row r="99">
          <cell r="D99" t="str">
            <v>원천관504</v>
          </cell>
          <cell r="E99" t="str">
            <v>물리학과</v>
          </cell>
          <cell r="F99" t="str">
            <v>VGZ550S</v>
          </cell>
          <cell r="G99" t="str">
            <v>5,500 ANSI</v>
          </cell>
          <cell r="H99">
            <v>2023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SSD128GB+SATA 1T</v>
          </cell>
          <cell r="Q99" t="str">
            <v>자산번호 없음</v>
          </cell>
          <cell r="R99" t="str">
            <v>202.30.25.216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1012</v>
          </cell>
          <cell r="Y99">
            <v>0.45833333333333298</v>
          </cell>
          <cell r="Z99">
            <v>1012</v>
          </cell>
          <cell r="AA99">
            <v>0.38888888888888901</v>
          </cell>
          <cell r="AB99" t="str">
            <v>2023-12-00</v>
          </cell>
          <cell r="AD99" t="str">
            <v>2023-12-00</v>
          </cell>
          <cell r="AE99">
            <v>268</v>
          </cell>
          <cell r="AG99">
            <v>292</v>
          </cell>
          <cell r="AK99">
            <v>292</v>
          </cell>
        </row>
        <row r="100">
          <cell r="D100" t="str">
            <v>원천관505</v>
          </cell>
          <cell r="E100" t="str">
            <v>물리학과</v>
          </cell>
          <cell r="F100" t="str">
            <v>VW540</v>
          </cell>
          <cell r="G100" t="str">
            <v>6,000 ANSI</v>
          </cell>
          <cell r="H100">
            <v>2021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SSD128GB+SATA 1T</v>
          </cell>
          <cell r="Q100" t="str">
            <v>자산번호 없음</v>
          </cell>
          <cell r="R100" t="str">
            <v>202.30.25.208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1012</v>
          </cell>
          <cell r="Y100">
            <v>0.46527777777777801</v>
          </cell>
          <cell r="Z100">
            <v>1012</v>
          </cell>
          <cell r="AA100">
            <v>0.39236111111111099</v>
          </cell>
          <cell r="AB100">
            <v>44383</v>
          </cell>
          <cell r="AD100" t="str">
            <v>2021-07-00</v>
          </cell>
          <cell r="AE100">
            <v>1013</v>
          </cell>
          <cell r="AG100">
            <v>1046</v>
          </cell>
          <cell r="AK100">
            <v>1046</v>
          </cell>
        </row>
        <row r="101">
          <cell r="D101" t="str">
            <v>원천관506</v>
          </cell>
          <cell r="E101" t="str">
            <v>물리학과</v>
          </cell>
          <cell r="F101" t="str">
            <v>VGZ550S</v>
          </cell>
          <cell r="G101" t="str">
            <v>5,500 ANSI</v>
          </cell>
          <cell r="H101">
            <v>2023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SSD128GB+SATA 1T</v>
          </cell>
          <cell r="Q101" t="str">
            <v>자산번호 없음</v>
          </cell>
          <cell r="R101" t="str">
            <v>202.30.25.209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1012</v>
          </cell>
          <cell r="Y101">
            <v>0.47222222222222199</v>
          </cell>
          <cell r="Z101">
            <v>1012</v>
          </cell>
          <cell r="AA101">
            <v>0.39583333333333398</v>
          </cell>
          <cell r="AB101" t="str">
            <v>2023-12-00</v>
          </cell>
          <cell r="AD101" t="str">
            <v>2023-12-00</v>
          </cell>
          <cell r="AE101">
            <v>315</v>
          </cell>
          <cell r="AG101">
            <v>408</v>
          </cell>
          <cell r="AK101">
            <v>408</v>
          </cell>
        </row>
        <row r="102">
          <cell r="D102" t="str">
            <v>원천관507</v>
          </cell>
          <cell r="E102" t="str">
            <v>화학과 (ZOOM자동녹화)</v>
          </cell>
          <cell r="F102" t="str">
            <v>VW540</v>
          </cell>
          <cell r="G102" t="str">
            <v>6,000 ANSI</v>
          </cell>
          <cell r="H102">
            <v>2020</v>
          </cell>
          <cell r="I102">
            <v>150</v>
          </cell>
          <cell r="J102" t="str">
            <v>노출</v>
          </cell>
          <cell r="K102" t="str">
            <v>대각</v>
          </cell>
          <cell r="L102" t="str">
            <v>22"</v>
          </cell>
          <cell r="M102" t="str">
            <v>DB400T9A</v>
          </cell>
          <cell r="N102" t="str">
            <v>I7-9700</v>
          </cell>
          <cell r="O102" t="str">
            <v xml:space="preserve">DDR4 16G </v>
          </cell>
          <cell r="P102" t="str">
            <v>SSD256GB+SATA 1T</v>
          </cell>
          <cell r="Q102" t="str">
            <v>2019-1020-0350</v>
          </cell>
          <cell r="R102" t="str">
            <v>210.107.194.243</v>
          </cell>
          <cell r="S102" t="str">
            <v>없음</v>
          </cell>
          <cell r="T102" t="str">
            <v>INTER-M</v>
          </cell>
          <cell r="U102">
            <v>2</v>
          </cell>
          <cell r="V102" t="str">
            <v>e-ST</v>
          </cell>
          <cell r="W102" t="str">
            <v>구,유,무</v>
          </cell>
          <cell r="X102">
            <v>1012</v>
          </cell>
          <cell r="Y102">
            <v>0.47916666666666602</v>
          </cell>
          <cell r="Z102">
            <v>1012</v>
          </cell>
          <cell r="AA102">
            <v>0.39930555555555602</v>
          </cell>
          <cell r="AB102">
            <v>43885</v>
          </cell>
          <cell r="AD102">
            <v>43885</v>
          </cell>
          <cell r="AE102">
            <v>1900</v>
          </cell>
          <cell r="AG102">
            <v>1917</v>
          </cell>
          <cell r="AK102">
            <v>1917</v>
          </cell>
        </row>
        <row r="103">
          <cell r="D103" t="str">
            <v>원천관508</v>
          </cell>
          <cell r="E103" t="str">
            <v>전자공학 (everlec,ZOOM자동녹화)</v>
          </cell>
          <cell r="F103" t="str">
            <v>VZ580</v>
          </cell>
          <cell r="G103" t="str">
            <v>5,500 ANSI</v>
          </cell>
          <cell r="H103">
            <v>2022</v>
          </cell>
          <cell r="I103">
            <v>150</v>
          </cell>
          <cell r="J103" t="str">
            <v>노출</v>
          </cell>
          <cell r="K103" t="str">
            <v>대각</v>
          </cell>
          <cell r="L103" t="str">
            <v>22"</v>
          </cell>
          <cell r="M103" t="str">
            <v>DB400TDA</v>
          </cell>
          <cell r="N103" t="str">
            <v>I7-11700</v>
          </cell>
          <cell r="O103" t="str">
            <v>DDR4 8G</v>
          </cell>
          <cell r="P103" t="str">
            <v>SSD512GB+SATA 1T</v>
          </cell>
          <cell r="Q103" t="str">
            <v>2022-1080-0024</v>
          </cell>
          <cell r="R103" t="str">
            <v>210.107.194.244</v>
          </cell>
          <cell r="S103" t="str">
            <v>없음</v>
          </cell>
          <cell r="T103" t="str">
            <v>INTER-M</v>
          </cell>
          <cell r="U103">
            <v>2</v>
          </cell>
          <cell r="V103" t="str">
            <v>e-ST</v>
          </cell>
          <cell r="W103" t="str">
            <v>구,유,무</v>
          </cell>
          <cell r="X103">
            <v>1012</v>
          </cell>
          <cell r="Y103">
            <v>0.48611111111111099</v>
          </cell>
          <cell r="Z103">
            <v>1012</v>
          </cell>
          <cell r="AA103">
            <v>0.40277777777777801</v>
          </cell>
          <cell r="AB103">
            <v>44795</v>
          </cell>
          <cell r="AD103">
            <v>44795</v>
          </cell>
          <cell r="AE103">
            <v>355</v>
          </cell>
          <cell r="AG103">
            <v>363</v>
          </cell>
          <cell r="AK103">
            <v>363</v>
          </cell>
        </row>
        <row r="104">
          <cell r="D104" t="str">
            <v>원천관509</v>
          </cell>
          <cell r="E104" t="str">
            <v>전자공학 (everlec,ZOOM자동녹화)</v>
          </cell>
          <cell r="F104" t="str">
            <v>VZ580</v>
          </cell>
          <cell r="G104" t="str">
            <v>5,500 ANSI</v>
          </cell>
          <cell r="H104">
            <v>2022</v>
          </cell>
          <cell r="I104">
            <v>150</v>
          </cell>
          <cell r="J104" t="str">
            <v>노출</v>
          </cell>
          <cell r="K104" t="str">
            <v>대각</v>
          </cell>
          <cell r="L104" t="str">
            <v>22"</v>
          </cell>
          <cell r="M104" t="str">
            <v>DB400TDA</v>
          </cell>
          <cell r="N104" t="str">
            <v>I7-11700</v>
          </cell>
          <cell r="O104" t="str">
            <v>DDR4 8G</v>
          </cell>
          <cell r="P104" t="str">
            <v>SSD512GB+SATA 1T</v>
          </cell>
          <cell r="Q104" t="str">
            <v>2022-1080-0025</v>
          </cell>
          <cell r="R104" t="str">
            <v>210.107.194.245</v>
          </cell>
          <cell r="S104" t="str">
            <v>없음</v>
          </cell>
          <cell r="T104" t="str">
            <v>INTER-M</v>
          </cell>
          <cell r="U104">
            <v>2</v>
          </cell>
          <cell r="V104" t="str">
            <v>e-ST</v>
          </cell>
          <cell r="W104" t="str">
            <v>구,유,무</v>
          </cell>
          <cell r="X104">
            <v>1012</v>
          </cell>
          <cell r="Y104">
            <v>0.49305555555555503</v>
          </cell>
          <cell r="Z104">
            <v>1012</v>
          </cell>
          <cell r="AA104">
            <v>0.73263888888888884</v>
          </cell>
          <cell r="AB104">
            <v>44795</v>
          </cell>
          <cell r="AD104">
            <v>44795</v>
          </cell>
          <cell r="AE104">
            <v>1554</v>
          </cell>
          <cell r="AG104">
            <v>1560</v>
          </cell>
          <cell r="AK104">
            <v>1560</v>
          </cell>
        </row>
        <row r="105">
          <cell r="D105" t="str">
            <v>원천관534-2</v>
          </cell>
          <cell r="E105" t="str">
            <v>생명과학 (ZOOM자동녹화)</v>
          </cell>
          <cell r="F105" t="str">
            <v>VW540</v>
          </cell>
          <cell r="G105" t="str">
            <v>6,000 ANSI</v>
          </cell>
          <cell r="H105">
            <v>2019</v>
          </cell>
          <cell r="I105">
            <v>120</v>
          </cell>
          <cell r="J105" t="str">
            <v>노출</v>
          </cell>
          <cell r="K105" t="str">
            <v>대각</v>
          </cell>
          <cell r="L105" t="str">
            <v>22"</v>
          </cell>
          <cell r="M105" t="str">
            <v>DB400T8A</v>
          </cell>
          <cell r="N105" t="str">
            <v>I7-8700</v>
          </cell>
          <cell r="O105" t="str">
            <v>DDR4 8G</v>
          </cell>
          <cell r="P105" t="str">
            <v>SSD240GB</v>
          </cell>
          <cell r="Q105" t="str">
            <v>2019-1080-0011</v>
          </cell>
          <cell r="R105" t="str">
            <v>202.30.20.25</v>
          </cell>
          <cell r="S105" t="str">
            <v>없음</v>
          </cell>
          <cell r="T105" t="str">
            <v>INTER-M</v>
          </cell>
          <cell r="U105">
            <v>2</v>
          </cell>
          <cell r="V105" t="str">
            <v>e-ST</v>
          </cell>
          <cell r="W105" t="str">
            <v>구,유,무</v>
          </cell>
          <cell r="X105">
            <v>1012</v>
          </cell>
          <cell r="Y105">
            <v>0.5</v>
          </cell>
          <cell r="Z105">
            <v>1012</v>
          </cell>
          <cell r="AA105">
            <v>0.40972222222222299</v>
          </cell>
          <cell r="AB105" t="str">
            <v>2019-08-00</v>
          </cell>
          <cell r="AD105" t="str">
            <v>2019-08-00</v>
          </cell>
          <cell r="AE105">
            <v>1102</v>
          </cell>
          <cell r="AG105">
            <v>1116</v>
          </cell>
          <cell r="AK105">
            <v>1116</v>
          </cell>
        </row>
        <row r="106">
          <cell r="D106" t="str">
            <v>원천관535</v>
          </cell>
          <cell r="E106" t="str">
            <v>전자공학 (ZOOM자동녹화)</v>
          </cell>
          <cell r="F106" t="str">
            <v>VGZ601K/VX610/VGZ601K</v>
          </cell>
          <cell r="G106" t="str">
            <v>6,000 ANSI</v>
          </cell>
          <cell r="H106">
            <v>2022</v>
          </cell>
          <cell r="I106">
            <v>120</v>
          </cell>
          <cell r="J106" t="str">
            <v>노출</v>
          </cell>
          <cell r="K106" t="str">
            <v>평각</v>
          </cell>
          <cell r="L106" t="str">
            <v>17"</v>
          </cell>
          <cell r="M106" t="str">
            <v>DB400T8A</v>
          </cell>
          <cell r="N106" t="str">
            <v>I7-8700</v>
          </cell>
          <cell r="O106" t="str">
            <v>DDR4 16G</v>
          </cell>
          <cell r="P106" t="str">
            <v>SSD256GB+SATA 1T</v>
          </cell>
          <cell r="Q106" t="str">
            <v>2019-1020-0004</v>
          </cell>
          <cell r="R106" t="str">
            <v>202.30.20.26</v>
          </cell>
          <cell r="S106" t="str">
            <v>DVD-Multi</v>
          </cell>
          <cell r="T106" t="str">
            <v>FS-30(30W)</v>
          </cell>
          <cell r="U106">
            <v>6</v>
          </cell>
          <cell r="V106" t="str">
            <v>e-ST</v>
          </cell>
          <cell r="W106" t="str">
            <v>구,유,무</v>
          </cell>
          <cell r="X106">
            <v>1012</v>
          </cell>
          <cell r="Y106">
            <v>0.54166666666666663</v>
          </cell>
          <cell r="Z106">
            <v>1012</v>
          </cell>
          <cell r="AA106">
            <v>0.41666666666666702</v>
          </cell>
          <cell r="AB106" t="str">
            <v>2022-11-03/2018-02-18/2022-11-03</v>
          </cell>
          <cell r="AC106" t="str">
            <v>10,</v>
          </cell>
          <cell r="AD106" t="str">
            <v>2022-11-03/2018-02-18/2022-11-03</v>
          </cell>
          <cell r="AE106" t="str">
            <v>1956/518/2012</v>
          </cell>
          <cell r="AG106" t="str">
            <v>2143/519/2086</v>
          </cell>
          <cell r="AK106" t="str">
            <v>2143/519/2086</v>
          </cell>
        </row>
        <row r="107">
          <cell r="D107" t="str">
            <v>원천관537</v>
          </cell>
          <cell r="E107" t="str">
            <v>전자공학</v>
          </cell>
          <cell r="F107" t="str">
            <v>VGZ550</v>
          </cell>
          <cell r="G107" t="str">
            <v>5,500 ANSI</v>
          </cell>
          <cell r="H107">
            <v>2023</v>
          </cell>
          <cell r="I107">
            <v>120</v>
          </cell>
          <cell r="J107" t="str">
            <v>노출</v>
          </cell>
          <cell r="K107" t="str">
            <v>평각</v>
          </cell>
          <cell r="L107" t="str">
            <v>17"</v>
          </cell>
          <cell r="M107" t="str">
            <v>DB400TEA</v>
          </cell>
          <cell r="N107" t="str">
            <v>I7-12700</v>
          </cell>
          <cell r="O107" t="str">
            <v>DDR4 8G</v>
          </cell>
          <cell r="P107" t="str">
            <v>SSD 256GB</v>
          </cell>
          <cell r="Q107" t="str">
            <v>2022-1020-0304</v>
          </cell>
          <cell r="R107" t="str">
            <v>202.30.21.184</v>
          </cell>
          <cell r="S107" t="str">
            <v>DVD-Multi</v>
          </cell>
          <cell r="T107" t="str">
            <v>없음</v>
          </cell>
          <cell r="U107" t="str">
            <v>없음</v>
          </cell>
          <cell r="V107" t="str">
            <v>자체</v>
          </cell>
          <cell r="W107" t="str">
            <v>없음</v>
          </cell>
          <cell r="X107">
            <v>1014</v>
          </cell>
          <cell r="Y107">
            <v>0.54861111111111105</v>
          </cell>
          <cell r="Z107">
            <v>1014</v>
          </cell>
          <cell r="AA107">
            <v>0.42361111111111099</v>
          </cell>
          <cell r="AB107" t="str">
            <v>2023-08-00</v>
          </cell>
          <cell r="AD107" t="str">
            <v>2023-08-00</v>
          </cell>
          <cell r="AE107">
            <v>51</v>
          </cell>
          <cell r="AH107">
            <v>54</v>
          </cell>
          <cell r="AK107">
            <v>54</v>
          </cell>
        </row>
        <row r="108">
          <cell r="D108" t="str">
            <v>원천관538</v>
          </cell>
          <cell r="E108" t="str">
            <v>전자공학 (ZOOM자동녹화)</v>
          </cell>
          <cell r="F108" t="str">
            <v>VGZ550</v>
          </cell>
          <cell r="G108" t="str">
            <v>5,500 ANSI</v>
          </cell>
          <cell r="H108">
            <v>2023</v>
          </cell>
          <cell r="I108">
            <v>120</v>
          </cell>
          <cell r="J108" t="str">
            <v>매립</v>
          </cell>
          <cell r="K108" t="str">
            <v>평각</v>
          </cell>
          <cell r="L108" t="str">
            <v>17"</v>
          </cell>
          <cell r="M108" t="str">
            <v>DB400TCA</v>
          </cell>
          <cell r="N108" t="str">
            <v>I7-10700</v>
          </cell>
          <cell r="O108" t="str">
            <v>DDR4 16G</v>
          </cell>
          <cell r="P108" t="str">
            <v>SSD500GB+SATA 1T</v>
          </cell>
          <cell r="Q108" t="str">
            <v>2020-1010-0177</v>
          </cell>
          <cell r="R108" t="str">
            <v>210.107.203.168</v>
          </cell>
          <cell r="S108" t="str">
            <v>없음</v>
          </cell>
          <cell r="T108" t="str">
            <v>INTER-M</v>
          </cell>
          <cell r="U108">
            <v>2</v>
          </cell>
          <cell r="V108" t="str">
            <v>e-ST</v>
          </cell>
          <cell r="W108" t="str">
            <v>구,유</v>
          </cell>
          <cell r="X108">
            <v>1014</v>
          </cell>
          <cell r="Y108">
            <v>0.55555555555555558</v>
          </cell>
          <cell r="Z108">
            <v>1014</v>
          </cell>
          <cell r="AA108">
            <v>0.43055555555555558</v>
          </cell>
          <cell r="AB108" t="str">
            <v>2023-08-00</v>
          </cell>
          <cell r="AD108" t="str">
            <v>2023-08-00</v>
          </cell>
          <cell r="AE108">
            <v>1035</v>
          </cell>
          <cell r="AH108">
            <v>1160</v>
          </cell>
          <cell r="AK108">
            <v>1160</v>
          </cell>
        </row>
        <row r="109">
          <cell r="D109" t="str">
            <v>원천관539</v>
          </cell>
          <cell r="E109" t="str">
            <v>전자공학(ZOOM자동녹화)</v>
          </cell>
          <cell r="F109" t="str">
            <v>VGZ550</v>
          </cell>
          <cell r="G109" t="str">
            <v>5,500 ANSI</v>
          </cell>
          <cell r="H109">
            <v>2023</v>
          </cell>
          <cell r="I109">
            <v>120</v>
          </cell>
          <cell r="J109" t="str">
            <v>매립</v>
          </cell>
          <cell r="K109" t="str">
            <v>평각</v>
          </cell>
          <cell r="L109" t="str">
            <v>17"</v>
          </cell>
          <cell r="M109" t="str">
            <v>DB400TEA</v>
          </cell>
          <cell r="N109" t="str">
            <v>I7-12700</v>
          </cell>
          <cell r="O109" t="str">
            <v>DDR4 8G</v>
          </cell>
          <cell r="P109" t="str">
            <v>SSD 256GB</v>
          </cell>
          <cell r="Q109" t="str">
            <v>2022-1020-0305</v>
          </cell>
          <cell r="R109" t="str">
            <v>210.107.194.151</v>
          </cell>
          <cell r="S109" t="str">
            <v>DVD-Multi</v>
          </cell>
          <cell r="T109" t="str">
            <v>없음</v>
          </cell>
          <cell r="U109" t="str">
            <v>없음</v>
          </cell>
          <cell r="V109" t="str">
            <v>자체</v>
          </cell>
          <cell r="W109" t="str">
            <v>없음</v>
          </cell>
          <cell r="X109">
            <v>1014</v>
          </cell>
          <cell r="Y109">
            <v>0.5625</v>
          </cell>
          <cell r="Z109">
            <v>1014</v>
          </cell>
          <cell r="AA109">
            <v>0.4375</v>
          </cell>
          <cell r="AB109" t="str">
            <v>2023-08-00</v>
          </cell>
          <cell r="AD109" t="str">
            <v>2023-08-00</v>
          </cell>
          <cell r="AE109">
            <v>813</v>
          </cell>
          <cell r="AH109">
            <v>918</v>
          </cell>
          <cell r="AK109">
            <v>918</v>
          </cell>
        </row>
        <row r="110">
          <cell r="D110" t="str">
            <v>원천관540</v>
          </cell>
          <cell r="E110" t="str">
            <v>멀티미디어 PC실</v>
          </cell>
          <cell r="F110" t="str">
            <v>VW540</v>
          </cell>
          <cell r="G110" t="str">
            <v>6,000 ANSI</v>
          </cell>
          <cell r="H110">
            <v>2020</v>
          </cell>
          <cell r="I110">
            <v>150</v>
          </cell>
          <cell r="J110" t="str">
            <v>노출</v>
          </cell>
          <cell r="K110" t="str">
            <v>대각</v>
          </cell>
          <cell r="L110" t="str">
            <v>17"</v>
          </cell>
          <cell r="M110" t="str">
            <v>DB400T2A</v>
          </cell>
          <cell r="N110" t="str">
            <v>I5-3470</v>
          </cell>
          <cell r="O110" t="str">
            <v>DDR3 4G</v>
          </cell>
          <cell r="P110" t="str">
            <v>SSD256GB+SATA 500G</v>
          </cell>
          <cell r="Q110" t="str">
            <v>2012-1020-0451</v>
          </cell>
          <cell r="R110" t="str">
            <v>210.107.194.143</v>
          </cell>
          <cell r="S110" t="str">
            <v>없음</v>
          </cell>
          <cell r="T110" t="str">
            <v>EON10</v>
          </cell>
          <cell r="U110">
            <v>1</v>
          </cell>
          <cell r="V110" t="str">
            <v>e-ST</v>
          </cell>
          <cell r="W110" t="str">
            <v>구,유</v>
          </cell>
          <cell r="X110">
            <v>1014</v>
          </cell>
          <cell r="Y110">
            <v>0.56944444444444442</v>
          </cell>
          <cell r="Z110">
            <v>1014</v>
          </cell>
          <cell r="AA110">
            <v>0.75</v>
          </cell>
          <cell r="AB110">
            <v>43848</v>
          </cell>
          <cell r="AD110">
            <v>44558</v>
          </cell>
          <cell r="AE110">
            <v>864</v>
          </cell>
          <cell r="AH110">
            <v>982</v>
          </cell>
          <cell r="AK110">
            <v>982</v>
          </cell>
        </row>
        <row r="111">
          <cell r="D111" t="str">
            <v>서관107</v>
          </cell>
          <cell r="E111" t="str">
            <v>멀티미디어 (ZOOM자동녹화)</v>
          </cell>
          <cell r="F111" t="str">
            <v>VGZ700</v>
          </cell>
          <cell r="G111" t="str">
            <v>7,000 ANSI</v>
          </cell>
          <cell r="H111">
            <v>2023</v>
          </cell>
          <cell r="I111">
            <v>150</v>
          </cell>
          <cell r="J111" t="str">
            <v>노출</v>
          </cell>
          <cell r="K111" t="str">
            <v>대각</v>
          </cell>
          <cell r="L111" t="str">
            <v>22"</v>
          </cell>
          <cell r="M111" t="str">
            <v>DB400SEA</v>
          </cell>
          <cell r="N111" t="str">
            <v>I7-13700</v>
          </cell>
          <cell r="O111" t="str">
            <v>DDR4 16G</v>
          </cell>
          <cell r="P111" t="str">
            <v>SSD 256GB</v>
          </cell>
          <cell r="Q111" t="str">
            <v>X</v>
          </cell>
          <cell r="R111" t="str">
            <v>210.107.192.28</v>
          </cell>
          <cell r="S111" t="str">
            <v>없음</v>
          </cell>
          <cell r="T111" t="str">
            <v>FS-52(50W)</v>
          </cell>
          <cell r="U111">
            <v>4</v>
          </cell>
          <cell r="V111" t="str">
            <v>e-ST</v>
          </cell>
          <cell r="W111" t="str">
            <v>구,유,무</v>
          </cell>
          <cell r="X111">
            <v>1014</v>
          </cell>
          <cell r="Y111">
            <v>0.56944444444444398</v>
          </cell>
          <cell r="Z111">
            <v>1018</v>
          </cell>
          <cell r="AA111">
            <v>0.44444444444444398</v>
          </cell>
          <cell r="AB111" t="str">
            <v>2023-08-00</v>
          </cell>
          <cell r="AC111" t="str">
            <v>16,18</v>
          </cell>
          <cell r="AD111">
            <v>45583</v>
          </cell>
          <cell r="AE111">
            <v>926</v>
          </cell>
          <cell r="AH111">
            <v>962</v>
          </cell>
          <cell r="AK111">
            <v>962</v>
          </cell>
        </row>
        <row r="112">
          <cell r="D112" t="str">
            <v>서관135</v>
          </cell>
          <cell r="E112" t="str">
            <v>기계공학 (ZOOM자동녹화)</v>
          </cell>
          <cell r="F112" t="str">
            <v>VGZ650</v>
          </cell>
          <cell r="G112" t="str">
            <v>6,200 ANSI</v>
          </cell>
          <cell r="H112">
            <v>2023</v>
          </cell>
          <cell r="I112">
            <v>120</v>
          </cell>
          <cell r="J112" t="str">
            <v>노출</v>
          </cell>
          <cell r="K112" t="str">
            <v>대각</v>
          </cell>
          <cell r="L112" t="str">
            <v>17"</v>
          </cell>
          <cell r="M112" t="str">
            <v>DB400T8A</v>
          </cell>
          <cell r="N112" t="str">
            <v>I7-8700</v>
          </cell>
          <cell r="O112" t="str">
            <v xml:space="preserve">DDR4 16G </v>
          </cell>
          <cell r="P112" t="str">
            <v>SSD256GB+SATA 1T</v>
          </cell>
          <cell r="Q112" t="str">
            <v>2013-1010-0132</v>
          </cell>
          <cell r="R112" t="str">
            <v>202.30.10.17</v>
          </cell>
          <cell r="S112" t="str">
            <v>DVD-Multi</v>
          </cell>
          <cell r="T112" t="str">
            <v>EON15</v>
          </cell>
          <cell r="U112">
            <v>1</v>
          </cell>
          <cell r="V112" t="str">
            <v>e-ST</v>
          </cell>
          <cell r="W112" t="str">
            <v>구,무</v>
          </cell>
          <cell r="X112">
            <v>1014</v>
          </cell>
          <cell r="Y112">
            <v>0.35416666666666669</v>
          </cell>
          <cell r="Z112">
            <v>1014</v>
          </cell>
          <cell r="AA112">
            <v>0.45138888888888901</v>
          </cell>
          <cell r="AB112" t="str">
            <v>2023-08-00</v>
          </cell>
          <cell r="AD112" t="str">
            <v>2023-08-00</v>
          </cell>
          <cell r="AE112">
            <v>502</v>
          </cell>
          <cell r="AH112">
            <v>523</v>
          </cell>
          <cell r="AK112">
            <v>523</v>
          </cell>
        </row>
        <row r="113">
          <cell r="D113" t="str">
            <v>서관239</v>
          </cell>
          <cell r="E113" t="str">
            <v>국제교육센터</v>
          </cell>
          <cell r="F113" t="str">
            <v>VGZ650</v>
          </cell>
          <cell r="G113" t="str">
            <v>6,200 ANSI</v>
          </cell>
          <cell r="H113">
            <v>2024</v>
          </cell>
          <cell r="I113">
            <v>120</v>
          </cell>
          <cell r="J113" t="str">
            <v>매립</v>
          </cell>
          <cell r="K113" t="str">
            <v>평각</v>
          </cell>
          <cell r="L113" t="str">
            <v>없음</v>
          </cell>
          <cell r="M113" t="str">
            <v>DM501TGA</v>
          </cell>
          <cell r="N113" t="str">
            <v>I7-14700</v>
          </cell>
          <cell r="O113" t="str">
            <v>DDR4 16G</v>
          </cell>
          <cell r="P113" t="str">
            <v>SSD 256GB</v>
          </cell>
          <cell r="Q113" t="str">
            <v>2022-1060-0007</v>
          </cell>
          <cell r="R113" t="str">
            <v>210.107.192.22</v>
          </cell>
          <cell r="S113" t="str">
            <v>없음</v>
          </cell>
          <cell r="T113" t="str">
            <v>자체</v>
          </cell>
          <cell r="U113">
            <v>2</v>
          </cell>
          <cell r="V113" t="str">
            <v>자체</v>
          </cell>
          <cell r="W113" t="str">
            <v>없음</v>
          </cell>
          <cell r="X113">
            <v>1014</v>
          </cell>
          <cell r="Y113">
            <v>0.3611111111111111</v>
          </cell>
          <cell r="Z113">
            <v>1014</v>
          </cell>
          <cell r="AA113">
            <v>0.45833333333333331</v>
          </cell>
          <cell r="AB113" t="str">
            <v>2024-08-00</v>
          </cell>
          <cell r="AD113" t="str">
            <v>2024-08-00</v>
          </cell>
          <cell r="AE113">
            <v>63</v>
          </cell>
          <cell r="AH113">
            <v>88</v>
          </cell>
          <cell r="AK113">
            <v>88</v>
          </cell>
        </row>
        <row r="114">
          <cell r="D114" t="str">
            <v>서관302</v>
          </cell>
          <cell r="E114" t="str">
            <v>국제교육센터</v>
          </cell>
          <cell r="F114" t="str">
            <v>VX421</v>
          </cell>
          <cell r="G114" t="str">
            <v>4,300 ANSI</v>
          </cell>
          <cell r="H114">
            <v>2016</v>
          </cell>
          <cell r="I114">
            <v>120</v>
          </cell>
          <cell r="J114" t="str">
            <v>노출</v>
          </cell>
          <cell r="K114" t="str">
            <v>대각</v>
          </cell>
          <cell r="L114" t="str">
            <v>22"</v>
          </cell>
          <cell r="M114" t="str">
            <v>Z75CV(I7)</v>
          </cell>
          <cell r="N114" t="str">
            <v>I7-4790</v>
          </cell>
          <cell r="O114" t="str">
            <v>DDR3 8G</v>
          </cell>
          <cell r="P114" t="str">
            <v>SSD128GB+SATA III 1T</v>
          </cell>
          <cell r="Q114" t="str">
            <v>2016-2022-0001</v>
          </cell>
          <cell r="R114" t="str">
            <v>202.30.10.200</v>
          </cell>
          <cell r="S114" t="str">
            <v>DVD-Multi</v>
          </cell>
          <cell r="T114" t="str">
            <v>INTER-M</v>
          </cell>
          <cell r="U114">
            <v>1</v>
          </cell>
          <cell r="V114" t="str">
            <v>e-ST</v>
          </cell>
          <cell r="W114" t="str">
            <v>구</v>
          </cell>
          <cell r="X114">
            <v>1014</v>
          </cell>
          <cell r="Y114">
            <v>0.36805555555555558</v>
          </cell>
          <cell r="Z114">
            <v>1014</v>
          </cell>
          <cell r="AA114">
            <v>0.46527777777777801</v>
          </cell>
          <cell r="AB114">
            <v>42788</v>
          </cell>
          <cell r="AD114">
            <v>42788</v>
          </cell>
          <cell r="AE114">
            <v>2076</v>
          </cell>
          <cell r="AH114">
            <v>2354</v>
          </cell>
          <cell r="AK114">
            <v>2354</v>
          </cell>
        </row>
        <row r="115">
          <cell r="D115" t="str">
            <v>서관303</v>
          </cell>
          <cell r="E115" t="str">
            <v>국제교육센터 (ZOOM자동녹화)</v>
          </cell>
          <cell r="F115" t="str">
            <v>VGZ700</v>
          </cell>
          <cell r="G115" t="str">
            <v>7,000 ANSI</v>
          </cell>
          <cell r="H115">
            <v>2024</v>
          </cell>
          <cell r="I115">
            <v>150</v>
          </cell>
          <cell r="J115" t="str">
            <v>노출</v>
          </cell>
          <cell r="K115" t="str">
            <v>대각</v>
          </cell>
          <cell r="L115" t="str">
            <v>22"</v>
          </cell>
          <cell r="M115" t="str">
            <v>DB400T9A</v>
          </cell>
          <cell r="N115" t="str">
            <v>I7-9700</v>
          </cell>
          <cell r="O115" t="str">
            <v>DDR4 16G</v>
          </cell>
          <cell r="P115" t="str">
            <v>SSD500GB+SATA 1T</v>
          </cell>
          <cell r="Q115" t="str">
            <v>2020-1090-0070</v>
          </cell>
          <cell r="R115" t="str">
            <v>210.107.192.46</v>
          </cell>
          <cell r="S115" t="str">
            <v>Combo</v>
          </cell>
          <cell r="T115" t="str">
            <v>INTER-M</v>
          </cell>
          <cell r="U115">
            <v>2</v>
          </cell>
          <cell r="V115" t="str">
            <v>e-ST</v>
          </cell>
          <cell r="W115" t="str">
            <v>유</v>
          </cell>
          <cell r="X115">
            <v>1014</v>
          </cell>
          <cell r="Y115">
            <v>0.79166666666666663</v>
          </cell>
          <cell r="Z115">
            <v>1014</v>
          </cell>
          <cell r="AA115">
            <v>0.47222222222222199</v>
          </cell>
          <cell r="AB115">
            <v>45454</v>
          </cell>
          <cell r="AD115">
            <v>43728</v>
          </cell>
          <cell r="AE115">
            <v>72</v>
          </cell>
          <cell r="AH115">
            <v>98</v>
          </cell>
          <cell r="AK115">
            <v>98</v>
          </cell>
        </row>
        <row r="116">
          <cell r="D116" t="str">
            <v>서관305</v>
          </cell>
          <cell r="E116" t="str">
            <v>기계공학 (everlec,ZOOM자동녹화)</v>
          </cell>
          <cell r="F116" t="str">
            <v>VGZ550</v>
          </cell>
          <cell r="G116" t="str">
            <v>5,500 ANSI</v>
          </cell>
          <cell r="H116">
            <v>2022</v>
          </cell>
          <cell r="I116">
            <v>150</v>
          </cell>
          <cell r="J116" t="str">
            <v>노출</v>
          </cell>
          <cell r="K116" t="str">
            <v>대각</v>
          </cell>
          <cell r="L116" t="str">
            <v>19"</v>
          </cell>
          <cell r="M116" t="str">
            <v>DB400TDA</v>
          </cell>
          <cell r="N116" t="str">
            <v>I7-11700</v>
          </cell>
          <cell r="O116" t="str">
            <v>DDR4 16G</v>
          </cell>
          <cell r="P116" t="str">
            <v>SSD 512GB</v>
          </cell>
          <cell r="Q116" t="str">
            <v>2022-1080-0026</v>
          </cell>
          <cell r="R116" t="str">
            <v>210.107.203.29</v>
          </cell>
          <cell r="S116" t="str">
            <v>없음</v>
          </cell>
          <cell r="T116" t="str">
            <v>INTER-M</v>
          </cell>
          <cell r="U116">
            <v>2</v>
          </cell>
          <cell r="V116" t="str">
            <v>e-ST</v>
          </cell>
          <cell r="W116" t="str">
            <v>구,무</v>
          </cell>
          <cell r="X116">
            <v>1014</v>
          </cell>
          <cell r="Y116">
            <v>0.83333333333333337</v>
          </cell>
          <cell r="Z116">
            <v>1014</v>
          </cell>
          <cell r="AA116">
            <v>0.49305555555555558</v>
          </cell>
          <cell r="AB116">
            <v>44795</v>
          </cell>
          <cell r="AD116">
            <v>44795</v>
          </cell>
          <cell r="AE116">
            <v>2312</v>
          </cell>
          <cell r="AH116">
            <v>1429</v>
          </cell>
          <cell r="AK116">
            <v>1429</v>
          </cell>
        </row>
        <row r="117">
          <cell r="D117" t="str">
            <v>서관307</v>
          </cell>
          <cell r="E117" t="str">
            <v>기계공학 (ZOOM자동녹화)</v>
          </cell>
          <cell r="F117" t="str">
            <v>VGZ650</v>
          </cell>
          <cell r="G117" t="str">
            <v>6,200 ANSI</v>
          </cell>
          <cell r="H117">
            <v>2024</v>
          </cell>
          <cell r="I117">
            <v>120</v>
          </cell>
          <cell r="J117" t="str">
            <v>노출</v>
          </cell>
          <cell r="K117" t="str">
            <v>대각</v>
          </cell>
          <cell r="L117" t="str">
            <v>19"</v>
          </cell>
          <cell r="M117" t="str">
            <v>DB-400T9A</v>
          </cell>
          <cell r="N117" t="str">
            <v>I7-10700</v>
          </cell>
          <cell r="O117" t="str">
            <v>DDR4 16G</v>
          </cell>
          <cell r="P117" t="str">
            <v>SSD 500GB</v>
          </cell>
          <cell r="Q117" t="str">
            <v>2020-1090-0015</v>
          </cell>
          <cell r="R117" t="str">
            <v>210.107.192.112</v>
          </cell>
          <cell r="S117" t="str">
            <v>Combo</v>
          </cell>
          <cell r="T117" t="str">
            <v>EON10</v>
          </cell>
          <cell r="U117">
            <v>1</v>
          </cell>
          <cell r="V117" t="str">
            <v>e-ST</v>
          </cell>
          <cell r="W117" t="str">
            <v>구,무</v>
          </cell>
          <cell r="X117">
            <v>1015</v>
          </cell>
          <cell r="Y117">
            <v>0.79861111111111116</v>
          </cell>
          <cell r="Z117">
            <v>1015</v>
          </cell>
          <cell r="AA117">
            <v>0.47916666666666602</v>
          </cell>
          <cell r="AB117" t="str">
            <v>2021-00-00</v>
          </cell>
          <cell r="AD117" t="str">
            <v>2021-00-00</v>
          </cell>
          <cell r="AE117">
            <v>91</v>
          </cell>
          <cell r="AH117">
            <v>139</v>
          </cell>
          <cell r="AK117">
            <v>139</v>
          </cell>
        </row>
        <row r="118">
          <cell r="D118" t="str">
            <v>서관331</v>
          </cell>
          <cell r="E118" t="str">
            <v>기계공학(ZOOM자동녹화)</v>
          </cell>
          <cell r="F118" t="str">
            <v>VX421</v>
          </cell>
          <cell r="G118" t="str">
            <v>4,300 ANSI</v>
          </cell>
          <cell r="H118">
            <v>2018</v>
          </cell>
          <cell r="I118">
            <v>150</v>
          </cell>
          <cell r="J118" t="str">
            <v>노출</v>
          </cell>
          <cell r="K118" t="str">
            <v>대각</v>
          </cell>
          <cell r="L118" t="str">
            <v>19"</v>
          </cell>
          <cell r="M118" t="str">
            <v>DB-Z200</v>
          </cell>
          <cell r="N118" t="str">
            <v>I5-760</v>
          </cell>
          <cell r="O118" t="str">
            <v>DDR3 4G</v>
          </cell>
          <cell r="P118" t="str">
            <v>SSD120GB+SATA 500G</v>
          </cell>
          <cell r="Q118" t="str">
            <v>2010-1357-0054</v>
          </cell>
          <cell r="R118" t="str">
            <v>210.107.192.32</v>
          </cell>
          <cell r="S118" t="str">
            <v>Combo</v>
          </cell>
          <cell r="T118" t="str">
            <v>EON10</v>
          </cell>
          <cell r="U118">
            <v>1</v>
          </cell>
          <cell r="V118" t="str">
            <v>e-ST</v>
          </cell>
          <cell r="W118" t="str">
            <v>구,유</v>
          </cell>
          <cell r="X118">
            <v>1015</v>
          </cell>
          <cell r="Y118">
            <v>0.80555555555555602</v>
          </cell>
          <cell r="Z118">
            <v>1015</v>
          </cell>
          <cell r="AA118">
            <v>0.73611111111111116</v>
          </cell>
          <cell r="AB118">
            <v>45239</v>
          </cell>
          <cell r="AD118">
            <v>43132</v>
          </cell>
          <cell r="AE118">
            <v>1947</v>
          </cell>
          <cell r="AH118">
            <v>2004</v>
          </cell>
          <cell r="AK118">
            <v>2004</v>
          </cell>
        </row>
        <row r="119">
          <cell r="D119" t="str">
            <v>서관332</v>
          </cell>
          <cell r="E119" t="str">
            <v>다산학부(everlec,ZOOM자동녹화)</v>
          </cell>
          <cell r="F119" t="str">
            <v>VW540</v>
          </cell>
          <cell r="G119" t="str">
            <v>6,000 ANSI</v>
          </cell>
          <cell r="H119">
            <v>2020</v>
          </cell>
          <cell r="I119">
            <v>120</v>
          </cell>
          <cell r="J119" t="str">
            <v>노출</v>
          </cell>
          <cell r="K119" t="str">
            <v>대각</v>
          </cell>
          <cell r="L119" t="str">
            <v>17"</v>
          </cell>
          <cell r="M119" t="str">
            <v>DB400TCA</v>
          </cell>
          <cell r="N119" t="str">
            <v>I7-10700</v>
          </cell>
          <cell r="O119" t="str">
            <v>DDR4 16G</v>
          </cell>
          <cell r="P119" t="str">
            <v>SSD256GB+SATA 1T</v>
          </cell>
          <cell r="Q119" t="str">
            <v>2020-1020-0227</v>
          </cell>
          <cell r="R119" t="str">
            <v>210.107.192.24</v>
          </cell>
          <cell r="S119" t="str">
            <v>없음</v>
          </cell>
          <cell r="T119" t="str">
            <v>INTER-M</v>
          </cell>
          <cell r="U119">
            <v>2</v>
          </cell>
          <cell r="V119" t="str">
            <v>e-ST</v>
          </cell>
          <cell r="W119" t="str">
            <v>구,유,무</v>
          </cell>
          <cell r="X119">
            <v>1015</v>
          </cell>
          <cell r="Y119">
            <v>0.35416666666666669</v>
          </cell>
          <cell r="Z119">
            <v>1015</v>
          </cell>
          <cell r="AA119">
            <v>0.49305555555555503</v>
          </cell>
          <cell r="AB119">
            <v>45533</v>
          </cell>
          <cell r="AD119">
            <v>43928</v>
          </cell>
          <cell r="AE119">
            <v>2615</v>
          </cell>
          <cell r="AH119">
            <v>2626</v>
          </cell>
          <cell r="AK119">
            <v>2626</v>
          </cell>
        </row>
        <row r="120">
          <cell r="D120" t="str">
            <v>서관333</v>
          </cell>
          <cell r="E120" t="str">
            <v>국제교육센터</v>
          </cell>
          <cell r="F120" t="str">
            <v>VX421</v>
          </cell>
          <cell r="G120" t="str">
            <v>4,300 ANSI</v>
          </cell>
          <cell r="H120">
            <v>2016</v>
          </cell>
          <cell r="I120">
            <v>120</v>
          </cell>
          <cell r="J120" t="str">
            <v>노출</v>
          </cell>
          <cell r="K120" t="str">
            <v>평각</v>
          </cell>
          <cell r="L120" t="str">
            <v>19"</v>
          </cell>
          <cell r="M120" t="str">
            <v>Z75CV(I5)</v>
          </cell>
          <cell r="N120" t="str">
            <v>I5-6400</v>
          </cell>
          <cell r="O120" t="str">
            <v>DDR4 8G</v>
          </cell>
          <cell r="P120" t="str">
            <v>SSD256GB +SATA 500G</v>
          </cell>
          <cell r="Q120" t="str">
            <v>X</v>
          </cell>
          <cell r="R120" t="str">
            <v>202.30.22.43</v>
          </cell>
          <cell r="S120" t="str">
            <v>없음</v>
          </cell>
          <cell r="T120" t="str">
            <v>자체</v>
          </cell>
          <cell r="U120">
            <v>2</v>
          </cell>
          <cell r="V120" t="str">
            <v>e-ST</v>
          </cell>
          <cell r="W120" t="str">
            <v>구</v>
          </cell>
          <cell r="X120">
            <v>1015</v>
          </cell>
          <cell r="Y120">
            <v>0.3611111111111111</v>
          </cell>
          <cell r="Z120">
            <v>1015</v>
          </cell>
          <cell r="AA120">
            <v>0.5</v>
          </cell>
          <cell r="AB120" t="str">
            <v>2016-00-00</v>
          </cell>
          <cell r="AD120" t="str">
            <v>2016-00-00</v>
          </cell>
          <cell r="AE120">
            <v>1799</v>
          </cell>
          <cell r="AH120">
            <v>1832</v>
          </cell>
          <cell r="AK120">
            <v>1799</v>
          </cell>
        </row>
        <row r="121">
          <cell r="D121" t="str">
            <v>서관334</v>
          </cell>
          <cell r="E121" t="str">
            <v>국제교육센터</v>
          </cell>
          <cell r="F121" t="str">
            <v>VX421</v>
          </cell>
          <cell r="G121" t="str">
            <v>4,300 ANSI</v>
          </cell>
          <cell r="H121">
            <v>2016</v>
          </cell>
          <cell r="I121">
            <v>120</v>
          </cell>
          <cell r="J121" t="str">
            <v>노출</v>
          </cell>
          <cell r="K121" t="str">
            <v>대각</v>
          </cell>
          <cell r="L121" t="str">
            <v>22"</v>
          </cell>
          <cell r="M121" t="str">
            <v>B70CH(I7)</v>
          </cell>
          <cell r="N121" t="str">
            <v>I7-4790</v>
          </cell>
          <cell r="O121" t="str">
            <v>DDR3 8G</v>
          </cell>
          <cell r="P121" t="str">
            <v>SSD128GB+SATA 1T</v>
          </cell>
          <cell r="Q121" t="str">
            <v>2016-1010-0012</v>
          </cell>
          <cell r="R121" t="str">
            <v>210.107.192.125</v>
          </cell>
          <cell r="S121" t="str">
            <v>Combo</v>
          </cell>
          <cell r="T121" t="str">
            <v>FS-30(30W)</v>
          </cell>
          <cell r="U121">
            <v>1</v>
          </cell>
          <cell r="V121" t="str">
            <v>e-ST</v>
          </cell>
          <cell r="W121" t="str">
            <v>구,유,무</v>
          </cell>
          <cell r="X121">
            <v>1015</v>
          </cell>
          <cell r="Y121">
            <v>0.36805555555555558</v>
          </cell>
          <cell r="Z121">
            <v>1030</v>
          </cell>
          <cell r="AA121">
            <v>0.54166666666666663</v>
          </cell>
          <cell r="AB121">
            <v>43755</v>
          </cell>
          <cell r="AC121" t="str">
            <v>30,</v>
          </cell>
          <cell r="AD121">
            <v>45454</v>
          </cell>
          <cell r="AE121">
            <v>1447</v>
          </cell>
          <cell r="AH121">
            <v>1591</v>
          </cell>
          <cell r="AK121">
            <v>1447</v>
          </cell>
        </row>
        <row r="122">
          <cell r="D122" t="str">
            <v>서관337</v>
          </cell>
          <cell r="E122" t="str">
            <v>국제교육센터</v>
          </cell>
          <cell r="F122" t="str">
            <v>VX421</v>
          </cell>
          <cell r="G122" t="str">
            <v>4,300 ANSI</v>
          </cell>
          <cell r="H122">
            <v>2016</v>
          </cell>
          <cell r="I122">
            <v>120</v>
          </cell>
          <cell r="J122" t="str">
            <v>노출</v>
          </cell>
          <cell r="K122" t="str">
            <v>평각</v>
          </cell>
          <cell r="L122" t="str">
            <v>19"</v>
          </cell>
          <cell r="M122" t="str">
            <v>Z75CV(I5)</v>
          </cell>
          <cell r="N122" t="str">
            <v>I5-6400</v>
          </cell>
          <cell r="O122" t="str">
            <v>DDR4 8G</v>
          </cell>
          <cell r="P122" t="str">
            <v>SSD256GB + SATA 500G</v>
          </cell>
          <cell r="Q122" t="str">
            <v>X</v>
          </cell>
          <cell r="R122" t="str">
            <v>202.30.22.44</v>
          </cell>
          <cell r="S122" t="str">
            <v>없음</v>
          </cell>
          <cell r="T122" t="str">
            <v>자체</v>
          </cell>
          <cell r="U122">
            <v>2</v>
          </cell>
          <cell r="V122" t="str">
            <v>e-ST</v>
          </cell>
          <cell r="W122" t="str">
            <v>없음</v>
          </cell>
          <cell r="X122">
            <v>1015</v>
          </cell>
          <cell r="Y122">
            <v>0.375</v>
          </cell>
          <cell r="Z122">
            <v>1025</v>
          </cell>
          <cell r="AA122">
            <v>0.54861111111111105</v>
          </cell>
          <cell r="AB122">
            <v>45383</v>
          </cell>
          <cell r="AC122" t="str">
            <v>25,</v>
          </cell>
          <cell r="AD122" t="str">
            <v>2016-00-00</v>
          </cell>
          <cell r="AE122">
            <v>507</v>
          </cell>
          <cell r="AH122">
            <v>547</v>
          </cell>
          <cell r="AK122">
            <v>507</v>
          </cell>
        </row>
        <row r="123">
          <cell r="D123" t="str">
            <v>서관338</v>
          </cell>
          <cell r="E123" t="str">
            <v>국제교육센터</v>
          </cell>
          <cell r="F123" t="str">
            <v>VX421</v>
          </cell>
          <cell r="G123" t="str">
            <v>4,300 ANSI</v>
          </cell>
          <cell r="H123">
            <v>2016</v>
          </cell>
          <cell r="I123">
            <v>120</v>
          </cell>
          <cell r="J123" t="str">
            <v>노출</v>
          </cell>
          <cell r="K123" t="str">
            <v>평각</v>
          </cell>
          <cell r="L123" t="str">
            <v>19"</v>
          </cell>
          <cell r="M123" t="str">
            <v>Z75CV(I5)</v>
          </cell>
          <cell r="N123" t="str">
            <v>I5-6400</v>
          </cell>
          <cell r="O123" t="str">
            <v>DDR4 8G</v>
          </cell>
          <cell r="P123" t="str">
            <v>SSD 256GB</v>
          </cell>
          <cell r="Q123" t="str">
            <v>X</v>
          </cell>
          <cell r="R123" t="str">
            <v>202.30.22.45</v>
          </cell>
          <cell r="S123" t="str">
            <v>없음</v>
          </cell>
          <cell r="T123" t="str">
            <v>자체</v>
          </cell>
          <cell r="U123">
            <v>2</v>
          </cell>
          <cell r="V123" t="str">
            <v>e-ST</v>
          </cell>
          <cell r="W123" t="str">
            <v>없음</v>
          </cell>
          <cell r="X123">
            <v>1015</v>
          </cell>
          <cell r="Y123">
            <v>0.38194444444444442</v>
          </cell>
          <cell r="Z123">
            <v>1015</v>
          </cell>
          <cell r="AA123">
            <v>0.55555555555555558</v>
          </cell>
          <cell r="AB123" t="str">
            <v>2016-00-00</v>
          </cell>
          <cell r="AD123" t="str">
            <v>2016-00-00</v>
          </cell>
          <cell r="AE123">
            <v>970</v>
          </cell>
          <cell r="AH123">
            <v>991</v>
          </cell>
          <cell r="AK123">
            <v>970</v>
          </cell>
        </row>
        <row r="124">
          <cell r="D124" t="str">
            <v>동관104-1</v>
          </cell>
          <cell r="E124" t="str">
            <v>기계공학</v>
          </cell>
          <cell r="F124" t="str">
            <v>VGZ550</v>
          </cell>
          <cell r="G124" t="str">
            <v>5,500 ANSI</v>
          </cell>
          <cell r="H124">
            <v>2024</v>
          </cell>
          <cell r="I124">
            <v>120</v>
          </cell>
          <cell r="J124" t="str">
            <v>매립</v>
          </cell>
          <cell r="K124" t="str">
            <v>평각</v>
          </cell>
          <cell r="L124" t="str">
            <v>17"</v>
          </cell>
          <cell r="M124" t="str">
            <v>Z75CV(I7)</v>
          </cell>
          <cell r="N124" t="str">
            <v>I5-4590</v>
          </cell>
          <cell r="O124" t="str">
            <v>DDR3 4G</v>
          </cell>
          <cell r="P124" t="str">
            <v>SSD120GB+SATA 500G</v>
          </cell>
          <cell r="Q124" t="str">
            <v>2015-1040-0035</v>
          </cell>
          <cell r="R124" t="str">
            <v>202.30.10.226</v>
          </cell>
          <cell r="S124" t="str">
            <v>DVD-Multi</v>
          </cell>
          <cell r="T124" t="str">
            <v>FS-30(30W)</v>
          </cell>
          <cell r="U124">
            <v>2</v>
          </cell>
          <cell r="V124" t="str">
            <v>e-ST</v>
          </cell>
          <cell r="W124" t="str">
            <v>유</v>
          </cell>
          <cell r="X124">
            <v>1015</v>
          </cell>
          <cell r="Y124">
            <v>0.36805555555555558</v>
          </cell>
          <cell r="Z124">
            <v>1015</v>
          </cell>
          <cell r="AA124">
            <v>0.5625</v>
          </cell>
          <cell r="AB124">
            <v>45586</v>
          </cell>
          <cell r="AD124">
            <v>45586</v>
          </cell>
          <cell r="AE124">
            <v>1122</v>
          </cell>
          <cell r="AH124">
            <v>0</v>
          </cell>
          <cell r="AK124">
            <v>0</v>
          </cell>
        </row>
        <row r="125">
          <cell r="D125" t="str">
            <v>동관331</v>
          </cell>
          <cell r="E125" t="str">
            <v>기계공학 (everlec,ZOOM자동녹화)</v>
          </cell>
          <cell r="F125" t="str">
            <v>VX61</v>
          </cell>
          <cell r="G125" t="str">
            <v>5,500 ANSI</v>
          </cell>
          <cell r="H125">
            <v>2021</v>
          </cell>
          <cell r="I125">
            <v>120</v>
          </cell>
          <cell r="J125" t="str">
            <v>노출</v>
          </cell>
          <cell r="K125" t="str">
            <v>대각</v>
          </cell>
          <cell r="L125" t="str">
            <v>22"</v>
          </cell>
          <cell r="M125" t="str">
            <v>DB400TDA</v>
          </cell>
          <cell r="N125" t="str">
            <v>I7-11700</v>
          </cell>
          <cell r="O125" t="str">
            <v>DDR4 16G</v>
          </cell>
          <cell r="P125" t="str">
            <v>SSD 512GB</v>
          </cell>
          <cell r="Q125" t="str">
            <v>2022-1080-0008</v>
          </cell>
          <cell r="R125" t="str">
            <v>210.107.192.121</v>
          </cell>
          <cell r="S125" t="str">
            <v>없음</v>
          </cell>
          <cell r="T125" t="str">
            <v>INTER-M</v>
          </cell>
          <cell r="U125">
            <v>2</v>
          </cell>
          <cell r="V125" t="str">
            <v>e-ST</v>
          </cell>
          <cell r="W125" t="str">
            <v>구</v>
          </cell>
          <cell r="X125">
            <v>1015</v>
          </cell>
          <cell r="Y125">
            <v>0.80555555555555602</v>
          </cell>
          <cell r="Z125">
            <v>1015</v>
          </cell>
          <cell r="AA125">
            <v>0.56944444444444442</v>
          </cell>
          <cell r="AB125">
            <v>44383</v>
          </cell>
          <cell r="AD125">
            <v>44383</v>
          </cell>
          <cell r="AE125">
            <v>1315</v>
          </cell>
          <cell r="AH125">
            <v>1574</v>
          </cell>
          <cell r="AK125">
            <v>1574</v>
          </cell>
        </row>
        <row r="126">
          <cell r="D126" t="str">
            <v>팔달관107</v>
          </cell>
          <cell r="E126" t="str">
            <v>환경공학 (ZOOM자동녹화)</v>
          </cell>
          <cell r="F126" t="str">
            <v>VGZ700</v>
          </cell>
          <cell r="G126" t="str">
            <v>7,000 ANSI</v>
          </cell>
          <cell r="H126">
            <v>2022</v>
          </cell>
          <cell r="I126">
            <v>150</v>
          </cell>
          <cell r="J126" t="str">
            <v>노출</v>
          </cell>
          <cell r="K126" t="str">
            <v>대각</v>
          </cell>
          <cell r="L126" t="str">
            <v>17"</v>
          </cell>
          <cell r="M126" t="str">
            <v>B70CH(I7)</v>
          </cell>
          <cell r="N126" t="str">
            <v>I7-4790</v>
          </cell>
          <cell r="O126" t="str">
            <v>DDR3 8G</v>
          </cell>
          <cell r="P126" t="str">
            <v>SSD 256GB+SATA 1T</v>
          </cell>
          <cell r="Q126" t="str">
            <v>2015-1080-0342</v>
          </cell>
          <cell r="R126" t="str">
            <v>202.30.12.185</v>
          </cell>
          <cell r="S126" t="str">
            <v>DVD-Multi</v>
          </cell>
          <cell r="T126" t="str">
            <v>FS-52(50W)</v>
          </cell>
          <cell r="U126">
            <v>2</v>
          </cell>
          <cell r="V126" t="str">
            <v>e-ST</v>
          </cell>
          <cell r="W126" t="str">
            <v>구,유,무</v>
          </cell>
          <cell r="X126">
            <v>1015</v>
          </cell>
          <cell r="Y126">
            <v>0.35416666666666669</v>
          </cell>
          <cell r="Z126">
            <v>1015</v>
          </cell>
          <cell r="AA126">
            <v>0.57638888888888895</v>
          </cell>
          <cell r="AB126" t="str">
            <v>2022-10-00</v>
          </cell>
          <cell r="AD126" t="str">
            <v>2022-00-00</v>
          </cell>
          <cell r="AE126">
            <v>1776</v>
          </cell>
          <cell r="AH126">
            <v>2021</v>
          </cell>
          <cell r="AK126">
            <v>2021</v>
          </cell>
        </row>
        <row r="127">
          <cell r="D127" t="str">
            <v>팔달관108</v>
          </cell>
          <cell r="E127" t="str">
            <v>멀티미디어 (ZOOM자동녹화)</v>
          </cell>
          <cell r="F127" t="str">
            <v>VX600</v>
          </cell>
          <cell r="G127" t="str">
            <v>5,500 ANSI</v>
          </cell>
          <cell r="H127">
            <v>2016</v>
          </cell>
          <cell r="I127">
            <v>150</v>
          </cell>
          <cell r="J127" t="str">
            <v>노출</v>
          </cell>
          <cell r="K127" t="str">
            <v>대각</v>
          </cell>
          <cell r="L127" t="str">
            <v>22"</v>
          </cell>
          <cell r="M127" t="str">
            <v>B70CH(I7)</v>
          </cell>
          <cell r="N127" t="str">
            <v>I7-4790</v>
          </cell>
          <cell r="O127" t="str">
            <v>DDR3 8G</v>
          </cell>
          <cell r="P127" t="str">
            <v>SSD 256GB+SATA 1T</v>
          </cell>
          <cell r="Q127" t="str">
            <v>2016-1010-0016</v>
          </cell>
          <cell r="R127" t="str">
            <v>202.30.12.186</v>
          </cell>
          <cell r="S127" t="str">
            <v>DVD-Multi</v>
          </cell>
          <cell r="T127" t="str">
            <v>FS-30(30W)</v>
          </cell>
          <cell r="U127">
            <v>2</v>
          </cell>
          <cell r="V127" t="str">
            <v>e-ST</v>
          </cell>
          <cell r="W127" t="str">
            <v>구,유,무</v>
          </cell>
          <cell r="X127">
            <v>1016</v>
          </cell>
          <cell r="Y127">
            <v>0.3611111111111111</v>
          </cell>
          <cell r="Z127">
            <v>1016</v>
          </cell>
          <cell r="AA127">
            <v>0.72222222222222221</v>
          </cell>
          <cell r="AB127">
            <v>45429</v>
          </cell>
          <cell r="AD127">
            <v>45439</v>
          </cell>
          <cell r="AE127">
            <v>265</v>
          </cell>
          <cell r="AH127">
            <v>443</v>
          </cell>
          <cell r="AK127">
            <v>443</v>
          </cell>
        </row>
        <row r="128">
          <cell r="D128" t="str">
            <v>팔달관110</v>
          </cell>
          <cell r="E128" t="str">
            <v>멀티미디어 (ZOOM자동녹화)</v>
          </cell>
          <cell r="F128" t="str">
            <v>VW540</v>
          </cell>
          <cell r="G128" t="str">
            <v>6,000 ANSI</v>
          </cell>
          <cell r="H128">
            <v>2020</v>
          </cell>
          <cell r="I128">
            <v>150</v>
          </cell>
          <cell r="J128" t="str">
            <v>노출</v>
          </cell>
          <cell r="K128" t="str">
            <v>대각</v>
          </cell>
          <cell r="L128" t="str">
            <v>17"</v>
          </cell>
          <cell r="M128" t="str">
            <v>DB400T8A</v>
          </cell>
          <cell r="N128" t="str">
            <v>I7-8700</v>
          </cell>
          <cell r="O128" t="str">
            <v>DDR4 16G</v>
          </cell>
          <cell r="P128" t="str">
            <v>SSD256GB+SATA 1T</v>
          </cell>
          <cell r="Q128" t="str">
            <v>2019-1020-0005</v>
          </cell>
          <cell r="R128" t="str">
            <v>202.30.12.160</v>
          </cell>
          <cell r="S128" t="str">
            <v>DVD-Multi</v>
          </cell>
          <cell r="T128" t="str">
            <v>FS-52(50W)</v>
          </cell>
          <cell r="U128">
            <v>4</v>
          </cell>
          <cell r="V128" t="str">
            <v>e-ST</v>
          </cell>
          <cell r="W128" t="str">
            <v>구,유</v>
          </cell>
          <cell r="X128">
            <v>1016</v>
          </cell>
          <cell r="Y128">
            <v>0.36805555555555558</v>
          </cell>
          <cell r="Z128">
            <v>1017</v>
          </cell>
          <cell r="AA128">
            <v>0.58333333333333304</v>
          </cell>
          <cell r="AB128">
            <v>45433</v>
          </cell>
          <cell r="AC128" t="str">
            <v>17,</v>
          </cell>
          <cell r="AD128">
            <v>43892</v>
          </cell>
          <cell r="AE128">
            <v>458</v>
          </cell>
          <cell r="AH128">
            <v>725</v>
          </cell>
          <cell r="AK128">
            <v>725</v>
          </cell>
        </row>
        <row r="129">
          <cell r="D129" t="str">
            <v>팔달관111</v>
          </cell>
          <cell r="E129" t="str">
            <v xml:space="preserve">사이버보안 </v>
          </cell>
          <cell r="F129" t="str">
            <v>VX600</v>
          </cell>
          <cell r="G129" t="str">
            <v>5,500 ANSI</v>
          </cell>
          <cell r="H129">
            <v>2015</v>
          </cell>
          <cell r="I129">
            <v>150</v>
          </cell>
          <cell r="J129" t="str">
            <v>매립</v>
          </cell>
          <cell r="K129" t="str">
            <v>평각</v>
          </cell>
          <cell r="L129" t="str">
            <v>22"</v>
          </cell>
          <cell r="M129" t="str">
            <v>DB400TEA</v>
          </cell>
          <cell r="N129" t="str">
            <v>I7-12700</v>
          </cell>
          <cell r="O129" t="str">
            <v>DDR4 16G</v>
          </cell>
          <cell r="P129" t="str">
            <v>SSD 256GB</v>
          </cell>
          <cell r="Q129" t="str">
            <v>2022-1020-0337</v>
          </cell>
          <cell r="R129" t="str">
            <v>202.30.12.188</v>
          </cell>
          <cell r="S129" t="str">
            <v>DVD-Multi</v>
          </cell>
          <cell r="T129" t="str">
            <v>FS-30(30W)</v>
          </cell>
          <cell r="U129">
            <v>2</v>
          </cell>
          <cell r="V129" t="str">
            <v>e-ST</v>
          </cell>
          <cell r="W129" t="str">
            <v>구,무</v>
          </cell>
          <cell r="X129">
            <v>1016</v>
          </cell>
          <cell r="Y129">
            <v>0.79166666666666663</v>
          </cell>
          <cell r="Z129">
            <v>1016</v>
          </cell>
          <cell r="AA129">
            <v>0.47916666666666669</v>
          </cell>
          <cell r="AB129">
            <v>42263</v>
          </cell>
          <cell r="AC129" t="str">
            <v>14,</v>
          </cell>
          <cell r="AD129">
            <v>42263</v>
          </cell>
          <cell r="AE129">
            <v>846</v>
          </cell>
          <cell r="AH129">
            <v>846</v>
          </cell>
          <cell r="AK129">
            <v>846</v>
          </cell>
        </row>
        <row r="130">
          <cell r="D130" t="str">
            <v>팔달관207</v>
          </cell>
          <cell r="E130" t="str">
            <v>신소재(ZOOM자동녹화)</v>
          </cell>
          <cell r="F130" t="str">
            <v>VGZ650</v>
          </cell>
          <cell r="G130" t="str">
            <v>6,200 ANSI</v>
          </cell>
          <cell r="H130">
            <v>2024</v>
          </cell>
          <cell r="I130">
            <v>120</v>
          </cell>
          <cell r="J130" t="str">
            <v>노출</v>
          </cell>
          <cell r="K130" t="str">
            <v>대각</v>
          </cell>
          <cell r="L130" t="str">
            <v>22"</v>
          </cell>
          <cell r="M130" t="str">
            <v>DB400T8A</v>
          </cell>
          <cell r="N130" t="str">
            <v>I7-8700</v>
          </cell>
          <cell r="O130" t="str">
            <v>DDR4 16G</v>
          </cell>
          <cell r="P130" t="str">
            <v>SSD256GB+SATA 1T</v>
          </cell>
          <cell r="Q130" t="str">
            <v>2019-1080-0005</v>
          </cell>
          <cell r="R130" t="str">
            <v>202.30.12.154</v>
          </cell>
          <cell r="S130" t="str">
            <v>없음</v>
          </cell>
          <cell r="T130" t="str">
            <v>EON10</v>
          </cell>
          <cell r="U130">
            <v>1</v>
          </cell>
          <cell r="V130" t="str">
            <v>e-ST</v>
          </cell>
          <cell r="W130" t="str">
            <v>구,유</v>
          </cell>
          <cell r="X130">
            <v>1016</v>
          </cell>
          <cell r="Y130">
            <v>0.79861111111111116</v>
          </cell>
          <cell r="Z130">
            <v>1016</v>
          </cell>
          <cell r="AA130">
            <v>0.3611111111111111</v>
          </cell>
          <cell r="AB130">
            <v>45295</v>
          </cell>
          <cell r="AD130">
            <v>45295</v>
          </cell>
          <cell r="AE130">
            <v>607</v>
          </cell>
          <cell r="AH130">
            <v>825</v>
          </cell>
          <cell r="AK130">
            <v>825</v>
          </cell>
        </row>
        <row r="131">
          <cell r="D131" t="str">
            <v>팔달관211</v>
          </cell>
          <cell r="E131" t="str">
            <v>교통시스템(ZOOM자동녹화)</v>
          </cell>
          <cell r="F131" t="str">
            <v>VW540</v>
          </cell>
          <cell r="G131" t="str">
            <v>6,000 ANSI</v>
          </cell>
          <cell r="H131">
            <v>2019</v>
          </cell>
          <cell r="I131">
            <v>150</v>
          </cell>
          <cell r="J131" t="str">
            <v>노출</v>
          </cell>
          <cell r="K131" t="str">
            <v>대각</v>
          </cell>
          <cell r="L131" t="str">
            <v>19"</v>
          </cell>
          <cell r="M131" t="str">
            <v>DB400TDA</v>
          </cell>
          <cell r="N131" t="str">
            <v>I7-11700</v>
          </cell>
          <cell r="O131" t="str">
            <v>DDR4 16G</v>
          </cell>
          <cell r="P131" t="str">
            <v>SSD 256GB</v>
          </cell>
          <cell r="Q131" t="str">
            <v>2021-1020-0259</v>
          </cell>
          <cell r="R131" t="str">
            <v>202.30.12.158</v>
          </cell>
          <cell r="S131" t="str">
            <v>없음</v>
          </cell>
          <cell r="T131" t="str">
            <v>EON10</v>
          </cell>
          <cell r="U131">
            <v>1</v>
          </cell>
          <cell r="V131" t="str">
            <v>e-ST</v>
          </cell>
          <cell r="W131" t="str">
            <v>구,유</v>
          </cell>
          <cell r="X131">
            <v>1016</v>
          </cell>
          <cell r="Y131">
            <v>0.80555555555555602</v>
          </cell>
          <cell r="Z131">
            <v>1016</v>
          </cell>
          <cell r="AA131">
            <v>0.36805555555555558</v>
          </cell>
          <cell r="AB131">
            <v>45429</v>
          </cell>
          <cell r="AD131">
            <v>43784</v>
          </cell>
          <cell r="AE131">
            <v>271</v>
          </cell>
          <cell r="AH131">
            <v>446</v>
          </cell>
          <cell r="AK131">
            <v>446</v>
          </cell>
        </row>
        <row r="132">
          <cell r="D132" t="str">
            <v>팔달관307</v>
          </cell>
          <cell r="E132" t="str">
            <v>산업공학(ZOOM자동녹화)</v>
          </cell>
          <cell r="F132" t="str">
            <v>VGZ550</v>
          </cell>
          <cell r="G132" t="str">
            <v>5,500 ANSI</v>
          </cell>
          <cell r="H132">
            <v>2022</v>
          </cell>
          <cell r="I132">
            <v>150</v>
          </cell>
          <cell r="J132" t="str">
            <v>노출</v>
          </cell>
          <cell r="K132" t="str">
            <v>대각</v>
          </cell>
          <cell r="L132" t="str">
            <v>22"</v>
          </cell>
          <cell r="M132" t="str">
            <v>DB400T9A</v>
          </cell>
          <cell r="N132" t="str">
            <v>I7-8700</v>
          </cell>
          <cell r="O132" t="str">
            <v>DDR4 16G</v>
          </cell>
          <cell r="P132" t="str">
            <v>SSD256G+SATA 1T</v>
          </cell>
          <cell r="Q132" t="str">
            <v>2019-1020-0022</v>
          </cell>
          <cell r="R132" t="str">
            <v>210.107.196.8</v>
          </cell>
          <cell r="S132" t="str">
            <v>없음</v>
          </cell>
          <cell r="T132" t="str">
            <v>INTER-M</v>
          </cell>
          <cell r="U132">
            <v>2</v>
          </cell>
          <cell r="V132" t="str">
            <v>e-ST</v>
          </cell>
          <cell r="W132" t="str">
            <v>구,유,무</v>
          </cell>
          <cell r="X132">
            <v>1016</v>
          </cell>
          <cell r="Y132">
            <v>0.35416666666666669</v>
          </cell>
          <cell r="Z132">
            <v>1016</v>
          </cell>
          <cell r="AA132">
            <v>0.79166666666666663</v>
          </cell>
          <cell r="AB132">
            <v>44804</v>
          </cell>
          <cell r="AD132">
            <v>44804</v>
          </cell>
          <cell r="AE132">
            <v>2630</v>
          </cell>
          <cell r="AH132">
            <v>2827</v>
          </cell>
          <cell r="AK132">
            <v>2827</v>
          </cell>
        </row>
        <row r="133">
          <cell r="D133" t="str">
            <v>팔달관308</v>
          </cell>
          <cell r="E133" t="str">
            <v>화학공학과(ZOOM자동녹화)</v>
          </cell>
          <cell r="F133" t="str">
            <v>VW540</v>
          </cell>
          <cell r="G133" t="str">
            <v>6,000 ANSI</v>
          </cell>
          <cell r="H133">
            <v>2020</v>
          </cell>
          <cell r="I133">
            <v>150</v>
          </cell>
          <cell r="J133" t="str">
            <v>노출</v>
          </cell>
          <cell r="K133" t="str">
            <v>대각</v>
          </cell>
          <cell r="L133" t="str">
            <v>22"</v>
          </cell>
          <cell r="M133" t="str">
            <v>DB400T8A</v>
          </cell>
          <cell r="N133" t="str">
            <v>I7-9700</v>
          </cell>
          <cell r="O133" t="str">
            <v>DDR4 16G</v>
          </cell>
          <cell r="P133" t="str">
            <v>SSD256GB+SATA 1T</v>
          </cell>
          <cell r="Q133" t="str">
            <v>2019-1020-0053</v>
          </cell>
          <cell r="R133" t="str">
            <v>210.107.196.4</v>
          </cell>
          <cell r="S133" t="str">
            <v>없음</v>
          </cell>
          <cell r="T133" t="str">
            <v>EON10</v>
          </cell>
          <cell r="U133">
            <v>2</v>
          </cell>
          <cell r="V133" t="str">
            <v>e-ST</v>
          </cell>
          <cell r="W133" t="str">
            <v>구,유</v>
          </cell>
          <cell r="X133">
            <v>1016</v>
          </cell>
          <cell r="Y133">
            <v>0.3611111111111111</v>
          </cell>
          <cell r="Z133">
            <v>1016</v>
          </cell>
          <cell r="AA133">
            <v>0.79861111111111116</v>
          </cell>
          <cell r="AB133">
            <v>45288</v>
          </cell>
          <cell r="AD133" t="str">
            <v>2020-00-00</v>
          </cell>
          <cell r="AE133" t="str">
            <v>507/669</v>
          </cell>
          <cell r="AH133" t="str">
            <v>635/669</v>
          </cell>
          <cell r="AK133" t="str">
            <v>635/669</v>
          </cell>
        </row>
        <row r="134">
          <cell r="D134" t="str">
            <v>팔달관309</v>
          </cell>
          <cell r="E134" t="str">
            <v>소프트웨어 (ZOOM자동녹화)</v>
          </cell>
          <cell r="F134" t="str">
            <v>VGZ700</v>
          </cell>
          <cell r="G134" t="str">
            <v>7,000 ANSI</v>
          </cell>
          <cell r="H134">
            <v>2023</v>
          </cell>
          <cell r="I134">
            <v>150</v>
          </cell>
          <cell r="J134" t="str">
            <v>노출</v>
          </cell>
          <cell r="K134" t="str">
            <v>대각</v>
          </cell>
          <cell r="L134" t="str">
            <v>19"</v>
          </cell>
          <cell r="M134" t="str">
            <v>DB400TEA</v>
          </cell>
          <cell r="N134" t="str">
            <v>I7-12700</v>
          </cell>
          <cell r="O134" t="str">
            <v>DDR4 16G</v>
          </cell>
          <cell r="P134" t="str">
            <v>SSD 500GB</v>
          </cell>
          <cell r="Q134" t="str">
            <v>2022-1110-0042</v>
          </cell>
          <cell r="R134" t="str">
            <v>210.107.196.5</v>
          </cell>
          <cell r="S134" t="str">
            <v>없음</v>
          </cell>
          <cell r="T134" t="str">
            <v>SP80</v>
          </cell>
          <cell r="U134">
            <v>2</v>
          </cell>
          <cell r="V134" t="str">
            <v>e-ST</v>
          </cell>
          <cell r="W134" t="str">
            <v>유</v>
          </cell>
          <cell r="X134">
            <v>1016</v>
          </cell>
          <cell r="Y134">
            <v>0.36805555555555558</v>
          </cell>
          <cell r="Z134">
            <v>1016</v>
          </cell>
          <cell r="AA134">
            <v>0.80555555555555602</v>
          </cell>
          <cell r="AB134">
            <v>44975</v>
          </cell>
          <cell r="AD134">
            <v>44975</v>
          </cell>
          <cell r="AE134">
            <v>2597</v>
          </cell>
          <cell r="AH134">
            <v>2610</v>
          </cell>
          <cell r="AK134">
            <v>2610</v>
          </cell>
        </row>
        <row r="135">
          <cell r="D135" t="str">
            <v>팔달관310</v>
          </cell>
          <cell r="E135" t="str">
            <v>건설시스템(ZOOM자동녹화)</v>
          </cell>
          <cell r="F135" t="str">
            <v>VW540</v>
          </cell>
          <cell r="G135" t="str">
            <v>6,000 ANSI</v>
          </cell>
          <cell r="H135">
            <v>2019</v>
          </cell>
          <cell r="I135">
            <v>150</v>
          </cell>
          <cell r="J135" t="str">
            <v>매립</v>
          </cell>
          <cell r="K135" t="str">
            <v>대각</v>
          </cell>
          <cell r="L135" t="str">
            <v>15"</v>
          </cell>
          <cell r="M135" t="str">
            <v>DB400T8A</v>
          </cell>
          <cell r="N135" t="str">
            <v>I7-8700</v>
          </cell>
          <cell r="O135" t="str">
            <v>DDR4 8G</v>
          </cell>
          <cell r="P135" t="str">
            <v>SSD256GB</v>
          </cell>
          <cell r="Q135" t="str">
            <v>자산번호 없음</v>
          </cell>
          <cell r="R135" t="str">
            <v>210.107.196.6</v>
          </cell>
          <cell r="S135" t="str">
            <v>없음</v>
          </cell>
          <cell r="T135" t="str">
            <v>EON15</v>
          </cell>
          <cell r="U135">
            <v>2</v>
          </cell>
          <cell r="V135" t="str">
            <v>e-ST</v>
          </cell>
          <cell r="W135" t="str">
            <v>구,유</v>
          </cell>
          <cell r="X135">
            <v>1016</v>
          </cell>
          <cell r="Y135">
            <v>0.79166666666666663</v>
          </cell>
          <cell r="Z135">
            <v>1016</v>
          </cell>
          <cell r="AA135">
            <v>0.35416666666666669</v>
          </cell>
          <cell r="AB135">
            <v>45366</v>
          </cell>
          <cell r="AD135" t="str">
            <v>2019-08-00</v>
          </cell>
          <cell r="AE135">
            <v>519</v>
          </cell>
          <cell r="AH135">
            <v>730</v>
          </cell>
          <cell r="AK135">
            <v>730</v>
          </cell>
        </row>
        <row r="136">
          <cell r="D136" t="str">
            <v>팔달관311</v>
          </cell>
          <cell r="E136" t="str">
            <v>수학과 (ZOOM자동녹화)</v>
          </cell>
          <cell r="F136" t="str">
            <v>EB-L730U</v>
          </cell>
          <cell r="G136" t="str">
            <v>7,000 ANSI</v>
          </cell>
          <cell r="H136">
            <v>2024</v>
          </cell>
          <cell r="I136">
            <v>120</v>
          </cell>
          <cell r="J136" t="str">
            <v>노출</v>
          </cell>
          <cell r="K136" t="str">
            <v>평각</v>
          </cell>
          <cell r="L136" t="str">
            <v>22"</v>
          </cell>
          <cell r="M136" t="str">
            <v>DELL</v>
          </cell>
          <cell r="N136" t="str">
            <v>I7-13700</v>
          </cell>
          <cell r="O136" t="str">
            <v>DDR4 16G</v>
          </cell>
          <cell r="P136" t="str">
            <v>SSD 500GB</v>
          </cell>
          <cell r="Q136" t="str">
            <v>X</v>
          </cell>
          <cell r="R136" t="str">
            <v>210.107.196.210</v>
          </cell>
          <cell r="S136" t="str">
            <v>없음</v>
          </cell>
          <cell r="T136" t="str">
            <v>FS-30(30W)</v>
          </cell>
          <cell r="U136">
            <v>2</v>
          </cell>
          <cell r="V136" t="str">
            <v>e-ST</v>
          </cell>
          <cell r="W136" t="str">
            <v>구,유</v>
          </cell>
          <cell r="X136">
            <v>1016</v>
          </cell>
          <cell r="Y136">
            <v>0.79861111111111116</v>
          </cell>
          <cell r="Z136">
            <v>1016</v>
          </cell>
          <cell r="AA136">
            <v>0.77916666666666667</v>
          </cell>
          <cell r="AB136" t="str">
            <v>2024-02-00</v>
          </cell>
          <cell r="AD136" t="str">
            <v>2024-02-00</v>
          </cell>
          <cell r="AE136">
            <v>416</v>
          </cell>
          <cell r="AH136">
            <v>450</v>
          </cell>
          <cell r="AK136">
            <v>450</v>
          </cell>
        </row>
        <row r="137">
          <cell r="D137" t="str">
            <v>팔달관317</v>
          </cell>
          <cell r="E137" t="str">
            <v>소프트웨어</v>
          </cell>
          <cell r="F137" t="str">
            <v>VX421</v>
          </cell>
          <cell r="G137" t="str">
            <v>4,300 ANSI</v>
          </cell>
          <cell r="H137">
            <v>2015</v>
          </cell>
          <cell r="I137">
            <v>120</v>
          </cell>
          <cell r="J137" t="str">
            <v>노출</v>
          </cell>
          <cell r="K137" t="str">
            <v>대각</v>
          </cell>
          <cell r="L137" t="str">
            <v>22"</v>
          </cell>
          <cell r="M137" t="str">
            <v>DB400TEA</v>
          </cell>
          <cell r="N137" t="str">
            <v>I7-12700</v>
          </cell>
          <cell r="O137" t="str">
            <v>DDR4 8G</v>
          </cell>
          <cell r="P137" t="str">
            <v>SSD 256GB</v>
          </cell>
          <cell r="Q137" t="str">
            <v>2022-1020-0338</v>
          </cell>
          <cell r="R137" t="str">
            <v>210.107.196.21,29</v>
          </cell>
          <cell r="S137" t="str">
            <v>DVD-Multi</v>
          </cell>
          <cell r="T137" t="str">
            <v>FS-30(30W)</v>
          </cell>
          <cell r="U137">
            <v>2</v>
          </cell>
          <cell r="V137" t="str">
            <v>e-ST</v>
          </cell>
          <cell r="W137" t="str">
            <v>구</v>
          </cell>
          <cell r="X137">
            <v>1017</v>
          </cell>
          <cell r="Y137">
            <v>0.80208333333333337</v>
          </cell>
          <cell r="Z137">
            <v>1017</v>
          </cell>
          <cell r="AA137">
            <v>0.80555555555555547</v>
          </cell>
          <cell r="AB137">
            <v>44757</v>
          </cell>
          <cell r="AD137">
            <v>42429</v>
          </cell>
          <cell r="AE137">
            <v>379</v>
          </cell>
          <cell r="AH137">
            <v>391</v>
          </cell>
          <cell r="AK137">
            <v>391</v>
          </cell>
        </row>
        <row r="138">
          <cell r="D138" t="str">
            <v>팔달관318</v>
          </cell>
          <cell r="E138" t="str">
            <v>소프트웨어</v>
          </cell>
          <cell r="F138" t="str">
            <v>VGZ550 / VGZ550 / VGZ550</v>
          </cell>
          <cell r="G138" t="str">
            <v>4,300 ANSI</v>
          </cell>
          <cell r="H138">
            <v>2016</v>
          </cell>
          <cell r="I138">
            <v>100</v>
          </cell>
          <cell r="J138" t="str">
            <v>노출</v>
          </cell>
          <cell r="K138" t="str">
            <v>평각</v>
          </cell>
          <cell r="L138" t="str">
            <v>22"</v>
          </cell>
          <cell r="M138" t="str">
            <v>DB400TEA</v>
          </cell>
          <cell r="N138" t="str">
            <v>I7-12700</v>
          </cell>
          <cell r="O138" t="str">
            <v>DDR4 8G</v>
          </cell>
          <cell r="P138" t="str">
            <v>SSD 256GB</v>
          </cell>
          <cell r="Q138" t="str">
            <v>2022-1020-0331</v>
          </cell>
          <cell r="R138" t="str">
            <v>210.107.196.33</v>
          </cell>
          <cell r="S138" t="str">
            <v>Combo</v>
          </cell>
          <cell r="T138" t="str">
            <v>FS-30(30W)</v>
          </cell>
          <cell r="U138">
            <v>2</v>
          </cell>
          <cell r="V138" t="str">
            <v>e-ST</v>
          </cell>
          <cell r="W138" t="str">
            <v>구,유</v>
          </cell>
          <cell r="X138">
            <v>1017</v>
          </cell>
          <cell r="Y138">
            <v>0.80555555555555602</v>
          </cell>
          <cell r="Z138">
            <v>1017</v>
          </cell>
          <cell r="AA138">
            <v>0.36805555555555558</v>
          </cell>
          <cell r="AB138" t="str">
            <v>2019-08-19 / 2022-07-15</v>
          </cell>
          <cell r="AD138" t="str">
            <v>2016-11-24 / 2019-00-00</v>
          </cell>
          <cell r="AE138" t="str">
            <v>1612/912</v>
          </cell>
          <cell r="AH138" t="str">
            <v>1666/947</v>
          </cell>
          <cell r="AK138" t="str">
            <v>1666/947</v>
          </cell>
        </row>
        <row r="139">
          <cell r="D139" t="str">
            <v>팔달관323</v>
          </cell>
          <cell r="E139" t="str">
            <v>산업공학(ZOOM자동녹화)</v>
          </cell>
          <cell r="F139" t="str">
            <v>PTMZ771 / PTMZ771</v>
          </cell>
          <cell r="G139" t="str">
            <v>5,500 ANSI</v>
          </cell>
          <cell r="H139">
            <v>2021</v>
          </cell>
          <cell r="I139">
            <v>120</v>
          </cell>
          <cell r="J139" t="str">
            <v>노출</v>
          </cell>
          <cell r="K139" t="str">
            <v>대각</v>
          </cell>
          <cell r="L139" t="str">
            <v>22"</v>
          </cell>
          <cell r="M139" t="str">
            <v>DELL</v>
          </cell>
          <cell r="N139" t="str">
            <v>I7-10700</v>
          </cell>
          <cell r="O139" t="str">
            <v>DDR4 16G</v>
          </cell>
          <cell r="P139" t="str">
            <v>SSD 500GB + HDD 2TB</v>
          </cell>
          <cell r="Q139" t="str">
            <v>자산번호 없음</v>
          </cell>
          <cell r="R139" t="str">
            <v>210.107.196.76</v>
          </cell>
          <cell r="S139" t="str">
            <v>DVD-Multi</v>
          </cell>
          <cell r="T139" t="str">
            <v>FS-30(30W)</v>
          </cell>
          <cell r="U139">
            <v>4</v>
          </cell>
          <cell r="V139" t="str">
            <v>e-ST</v>
          </cell>
          <cell r="W139" t="str">
            <v>구,유</v>
          </cell>
          <cell r="X139">
            <v>1017</v>
          </cell>
          <cell r="Y139">
            <v>0.54166666666666663</v>
          </cell>
          <cell r="Z139">
            <v>1017</v>
          </cell>
          <cell r="AA139">
            <v>0.4513888888888889</v>
          </cell>
          <cell r="AB139" t="str">
            <v>2021-03-00 / 2021-03-00</v>
          </cell>
          <cell r="AD139" t="str">
            <v>2021-03-00 / 2021-03-00</v>
          </cell>
          <cell r="AE139" t="str">
            <v>1588/1636</v>
          </cell>
          <cell r="AH139" t="str">
            <v>1600/1658</v>
          </cell>
          <cell r="AK139" t="str">
            <v>1600/1658</v>
          </cell>
        </row>
        <row r="140">
          <cell r="D140" t="str">
            <v>팔달관325</v>
          </cell>
          <cell r="E140" t="str">
            <v>멀티미디어 (ZOOM자동녹화)</v>
          </cell>
          <cell r="F140" t="str">
            <v>VGZ550</v>
          </cell>
          <cell r="G140" t="str">
            <v>5,500 ANSI</v>
          </cell>
          <cell r="H140">
            <v>2023</v>
          </cell>
          <cell r="I140" t="str">
            <v>유리칠판</v>
          </cell>
          <cell r="J140" t="str">
            <v>X</v>
          </cell>
          <cell r="K140" t="str">
            <v>X</v>
          </cell>
          <cell r="L140" t="str">
            <v>19"</v>
          </cell>
          <cell r="M140" t="str">
            <v>DB400TEA</v>
          </cell>
          <cell r="N140" t="str">
            <v>I7-12700</v>
          </cell>
          <cell r="O140" t="str">
            <v>DDR4 8G</v>
          </cell>
          <cell r="P140" t="str">
            <v>SSD 256GB</v>
          </cell>
          <cell r="Q140" t="str">
            <v>2022-1020-0332</v>
          </cell>
          <cell r="R140" t="str">
            <v>210.107.196.95</v>
          </cell>
          <cell r="S140" t="str">
            <v>DVD-Multi</v>
          </cell>
          <cell r="T140" t="str">
            <v>FS-30(30W)</v>
          </cell>
          <cell r="U140">
            <v>2</v>
          </cell>
          <cell r="V140" t="str">
            <v>e-ST</v>
          </cell>
          <cell r="W140" t="str">
            <v>구,유,무</v>
          </cell>
          <cell r="X140">
            <v>1017</v>
          </cell>
          <cell r="Y140">
            <v>0.35416666666666669</v>
          </cell>
          <cell r="Z140">
            <v>1017</v>
          </cell>
          <cell r="AA140">
            <v>0.58680555555555558</v>
          </cell>
          <cell r="AB140">
            <v>44715</v>
          </cell>
          <cell r="AC140" t="str">
            <v>8,</v>
          </cell>
          <cell r="AD140">
            <v>45426</v>
          </cell>
          <cell r="AE140">
            <v>3118</v>
          </cell>
          <cell r="AH140">
            <v>3327</v>
          </cell>
          <cell r="AK140">
            <v>3327</v>
          </cell>
        </row>
        <row r="141">
          <cell r="D141" t="str">
            <v>팔달관328</v>
          </cell>
          <cell r="E141" t="str">
            <v>소프트웨어</v>
          </cell>
          <cell r="F141" t="str">
            <v>VGZ550</v>
          </cell>
          <cell r="G141" t="str">
            <v>5,500 ANSI</v>
          </cell>
          <cell r="H141">
            <v>2023</v>
          </cell>
          <cell r="I141">
            <v>120</v>
          </cell>
          <cell r="J141" t="str">
            <v>매립</v>
          </cell>
          <cell r="K141" t="str">
            <v>평각</v>
          </cell>
          <cell r="L141" t="str">
            <v>22"</v>
          </cell>
          <cell r="M141" t="str">
            <v>DB400TEA</v>
          </cell>
          <cell r="N141" t="str">
            <v>I7-12700</v>
          </cell>
          <cell r="O141" t="str">
            <v>DDR4 8G</v>
          </cell>
          <cell r="P141" t="str">
            <v>SSD 256GB</v>
          </cell>
          <cell r="Q141" t="str">
            <v>2022-1020-0333</v>
          </cell>
          <cell r="R141" t="str">
            <v>210.107.196.145</v>
          </cell>
          <cell r="S141" t="str">
            <v>Combo</v>
          </cell>
          <cell r="T141" t="str">
            <v>FS-30(30W)</v>
          </cell>
          <cell r="U141">
            <v>2</v>
          </cell>
          <cell r="V141" t="str">
            <v>e-ST</v>
          </cell>
          <cell r="W141" t="str">
            <v>구,유</v>
          </cell>
          <cell r="X141">
            <v>1017</v>
          </cell>
          <cell r="Y141">
            <v>0.3611111111111111</v>
          </cell>
          <cell r="Z141">
            <v>1017</v>
          </cell>
          <cell r="AA141">
            <v>0.66319444444444442</v>
          </cell>
          <cell r="AB141">
            <v>44975</v>
          </cell>
          <cell r="AD141">
            <v>44975</v>
          </cell>
          <cell r="AE141">
            <v>537</v>
          </cell>
          <cell r="AH141">
            <v>618</v>
          </cell>
          <cell r="AK141">
            <v>618</v>
          </cell>
        </row>
        <row r="142">
          <cell r="D142" t="str">
            <v>팔달관333</v>
          </cell>
          <cell r="E142" t="str">
            <v>소프트웨어</v>
          </cell>
          <cell r="F142" t="str">
            <v>VGZ550</v>
          </cell>
          <cell r="G142" t="str">
            <v>5,500 ANSI</v>
          </cell>
          <cell r="H142">
            <v>2023</v>
          </cell>
          <cell r="I142" t="str">
            <v>유리칠판</v>
          </cell>
          <cell r="J142" t="str">
            <v>X</v>
          </cell>
          <cell r="K142" t="str">
            <v>X</v>
          </cell>
          <cell r="L142" t="str">
            <v>22"</v>
          </cell>
          <cell r="M142" t="str">
            <v>DB400TEA</v>
          </cell>
          <cell r="N142" t="str">
            <v>I7-12700</v>
          </cell>
          <cell r="O142" t="str">
            <v>DDR4 8G</v>
          </cell>
          <cell r="P142" t="str">
            <v>SSD 256GB</v>
          </cell>
          <cell r="Q142" t="str">
            <v>2023-1040-0067</v>
          </cell>
          <cell r="R142" t="str">
            <v>210.107.196.170</v>
          </cell>
          <cell r="S142" t="str">
            <v>Combo</v>
          </cell>
          <cell r="T142" t="str">
            <v>FS-30(30W)</v>
          </cell>
          <cell r="U142">
            <v>2</v>
          </cell>
          <cell r="V142" t="str">
            <v>e-ST</v>
          </cell>
          <cell r="W142" t="str">
            <v>구,유</v>
          </cell>
          <cell r="X142">
            <v>1017</v>
          </cell>
          <cell r="Y142">
            <v>0.36458333333333331</v>
          </cell>
          <cell r="Z142">
            <v>1017</v>
          </cell>
          <cell r="AA142">
            <v>0.66666666666666663</v>
          </cell>
          <cell r="AB142">
            <v>44975</v>
          </cell>
          <cell r="AD142">
            <v>44975</v>
          </cell>
          <cell r="AE142">
            <v>669</v>
          </cell>
          <cell r="AH142">
            <v>723</v>
          </cell>
          <cell r="AK142">
            <v>723</v>
          </cell>
        </row>
        <row r="143">
          <cell r="D143" t="str">
            <v>팔달관336</v>
          </cell>
          <cell r="E143" t="str">
            <v>소프트웨어</v>
          </cell>
          <cell r="F143" t="str">
            <v>VGZ550</v>
          </cell>
          <cell r="G143" t="str">
            <v>5,500 ANSI</v>
          </cell>
          <cell r="H143">
            <v>2023</v>
          </cell>
          <cell r="I143">
            <v>120</v>
          </cell>
          <cell r="J143" t="str">
            <v>매립</v>
          </cell>
          <cell r="K143" t="str">
            <v>평각</v>
          </cell>
          <cell r="L143" t="str">
            <v>22"</v>
          </cell>
          <cell r="M143" t="str">
            <v>DB400TEA</v>
          </cell>
          <cell r="N143" t="str">
            <v>I7-12700</v>
          </cell>
          <cell r="O143" t="str">
            <v>DDR4 8G</v>
          </cell>
          <cell r="P143" t="str">
            <v>SSD 256GB</v>
          </cell>
          <cell r="Q143" t="str">
            <v>2022-1020-0335</v>
          </cell>
          <cell r="R143" t="str">
            <v>210.107.196.53</v>
          </cell>
          <cell r="S143" t="str">
            <v>Combo</v>
          </cell>
          <cell r="T143" t="str">
            <v>INTER-M</v>
          </cell>
          <cell r="U143">
            <v>2</v>
          </cell>
          <cell r="V143" t="str">
            <v>e-ST</v>
          </cell>
          <cell r="W143" t="str">
            <v>구</v>
          </cell>
          <cell r="X143">
            <v>1017</v>
          </cell>
          <cell r="Y143">
            <v>0.36805555555555558</v>
          </cell>
          <cell r="Z143">
            <v>1017</v>
          </cell>
          <cell r="AA143">
            <v>0.80555555555555602</v>
          </cell>
          <cell r="AB143" t="str">
            <v>2023-08-00</v>
          </cell>
          <cell r="AD143" t="str">
            <v>2023-08-00</v>
          </cell>
          <cell r="AE143">
            <v>87</v>
          </cell>
          <cell r="AH143">
            <v>91</v>
          </cell>
          <cell r="AK143">
            <v>91</v>
          </cell>
        </row>
        <row r="144">
          <cell r="D144" t="str">
            <v>팔달관407</v>
          </cell>
          <cell r="E144" t="str">
            <v>SW특성화 (ZOOM자동녹화)</v>
          </cell>
          <cell r="F144" t="str">
            <v>EX600 / MZ681 / EX600</v>
          </cell>
          <cell r="G144" t="str">
            <v>6,000 ANSI</v>
          </cell>
          <cell r="H144" t="str">
            <v>2012 2023</v>
          </cell>
          <cell r="I144">
            <v>120</v>
          </cell>
          <cell r="J144" t="str">
            <v>매립</v>
          </cell>
          <cell r="K144" t="str">
            <v>평각</v>
          </cell>
          <cell r="L144" t="str">
            <v>22"</v>
          </cell>
          <cell r="M144" t="str">
            <v>DB400TDA</v>
          </cell>
          <cell r="N144" t="str">
            <v>I7-11700</v>
          </cell>
          <cell r="O144" t="str">
            <v>DDR4 8G</v>
          </cell>
          <cell r="P144" t="str">
            <v>SSD 256GB</v>
          </cell>
          <cell r="Q144" t="str">
            <v>2021-1120-0020</v>
          </cell>
          <cell r="R144" t="str">
            <v>202.30.22.245</v>
          </cell>
          <cell r="S144" t="str">
            <v>DVD-Multi</v>
          </cell>
          <cell r="T144" t="str">
            <v>LS</v>
          </cell>
          <cell r="U144">
            <v>3</v>
          </cell>
          <cell r="V144" t="str">
            <v>e-ST</v>
          </cell>
          <cell r="W144" t="str">
            <v>구,유,무</v>
          </cell>
          <cell r="X144">
            <v>1017</v>
          </cell>
          <cell r="Y144">
            <v>0.79861111111111116</v>
          </cell>
          <cell r="Z144">
            <v>1017</v>
          </cell>
          <cell r="AA144">
            <v>0.3611111111111111</v>
          </cell>
          <cell r="AB144" t="str">
            <v>2019-07-03/2023-02-18/2019-4-19</v>
          </cell>
          <cell r="AD144" t="str">
            <v>2019-07-03/2023-02-18/2019-4-19</v>
          </cell>
          <cell r="AE144">
            <v>1261</v>
          </cell>
          <cell r="AH144">
            <v>1325</v>
          </cell>
          <cell r="AK144">
            <v>1325</v>
          </cell>
        </row>
        <row r="145">
          <cell r="D145" t="str">
            <v>팔달관409</v>
          </cell>
          <cell r="E145" t="str">
            <v>소프트웨어 (ZOOM자동녹화)</v>
          </cell>
          <cell r="F145" t="str">
            <v>VGZ550</v>
          </cell>
          <cell r="G145" t="str">
            <v>5,500 ANSI</v>
          </cell>
          <cell r="H145">
            <v>2023</v>
          </cell>
          <cell r="I145" t="str">
            <v>유리칠판</v>
          </cell>
          <cell r="J145" t="str">
            <v>X</v>
          </cell>
          <cell r="K145" t="str">
            <v>X</v>
          </cell>
          <cell r="L145" t="str">
            <v>22"</v>
          </cell>
          <cell r="M145" t="str">
            <v>DB400TDA</v>
          </cell>
          <cell r="N145" t="str">
            <v>I7-11700</v>
          </cell>
          <cell r="O145" t="str">
            <v>DDR4 16G</v>
          </cell>
          <cell r="P145" t="str">
            <v>SSD 256GB</v>
          </cell>
          <cell r="Q145" t="str">
            <v>2022-1100-0004</v>
          </cell>
          <cell r="R145" t="str">
            <v>202.30.13.153</v>
          </cell>
          <cell r="S145" t="str">
            <v>없음</v>
          </cell>
          <cell r="T145" t="str">
            <v>SP80</v>
          </cell>
          <cell r="U145">
            <v>2</v>
          </cell>
          <cell r="V145" t="str">
            <v>e-ST</v>
          </cell>
          <cell r="W145" t="str">
            <v>구,유</v>
          </cell>
          <cell r="X145">
            <v>1017</v>
          </cell>
          <cell r="Y145">
            <v>0.80555555555555602</v>
          </cell>
          <cell r="Z145">
            <v>1017</v>
          </cell>
          <cell r="AA145">
            <v>0.36805555555555503</v>
          </cell>
          <cell r="AB145">
            <v>44975</v>
          </cell>
          <cell r="AD145">
            <v>44975</v>
          </cell>
          <cell r="AE145">
            <v>2561</v>
          </cell>
          <cell r="AH145">
            <v>2713</v>
          </cell>
          <cell r="AK145">
            <v>2713</v>
          </cell>
        </row>
        <row r="146">
          <cell r="D146" t="str">
            <v>팔달관410</v>
          </cell>
          <cell r="E146" t="str">
            <v>사이버보안(ZOOM자동녹화)</v>
          </cell>
          <cell r="F146" t="str">
            <v>VGZ550</v>
          </cell>
          <cell r="G146" t="str">
            <v>5,500 ANSI</v>
          </cell>
          <cell r="H146">
            <v>2023</v>
          </cell>
          <cell r="I146" t="str">
            <v>유리칠판</v>
          </cell>
          <cell r="J146" t="str">
            <v>X</v>
          </cell>
          <cell r="K146" t="str">
            <v>X</v>
          </cell>
          <cell r="L146" t="str">
            <v>22"</v>
          </cell>
          <cell r="M146" t="str">
            <v>DB400TDA</v>
          </cell>
          <cell r="N146" t="str">
            <v>I7-11700</v>
          </cell>
          <cell r="O146" t="str">
            <v>DDR4 16G</v>
          </cell>
          <cell r="P146" t="str">
            <v>SSD 256GB</v>
          </cell>
          <cell r="Q146" t="str">
            <v>2021-1020-0202</v>
          </cell>
          <cell r="R146" t="str">
            <v>202.30.13.154</v>
          </cell>
          <cell r="S146" t="str">
            <v>없음</v>
          </cell>
          <cell r="T146" t="str">
            <v>SP80</v>
          </cell>
          <cell r="U146">
            <v>2</v>
          </cell>
          <cell r="V146" t="str">
            <v>e-ST</v>
          </cell>
          <cell r="W146" t="str">
            <v>구,무</v>
          </cell>
          <cell r="X146">
            <v>1017</v>
          </cell>
          <cell r="Y146">
            <v>0.375</v>
          </cell>
          <cell r="Z146">
            <v>1017</v>
          </cell>
          <cell r="AA146">
            <v>0.375</v>
          </cell>
          <cell r="AB146">
            <v>44975</v>
          </cell>
          <cell r="AD146">
            <v>44975</v>
          </cell>
          <cell r="AE146">
            <v>1857</v>
          </cell>
          <cell r="AH146">
            <v>2083</v>
          </cell>
          <cell r="AK146">
            <v>2083</v>
          </cell>
        </row>
        <row r="147">
          <cell r="D147" t="str">
            <v>팔달관415</v>
          </cell>
          <cell r="E147" t="str">
            <v>교통시스템(ZOOM자동녹화)</v>
          </cell>
          <cell r="F147" t="str">
            <v>LB353</v>
          </cell>
          <cell r="G147" t="str">
            <v>3,000 ANSI</v>
          </cell>
          <cell r="H147">
            <v>2017</v>
          </cell>
          <cell r="I147">
            <v>120</v>
          </cell>
          <cell r="J147" t="str">
            <v>매립</v>
          </cell>
          <cell r="K147" t="str">
            <v>평각</v>
          </cell>
          <cell r="L147" t="str">
            <v>22"</v>
          </cell>
          <cell r="M147" t="str">
            <v>DB400T9A</v>
          </cell>
          <cell r="N147" t="str">
            <v>I7-9700</v>
          </cell>
          <cell r="O147" t="str">
            <v>DDR4 16G</v>
          </cell>
          <cell r="P147" t="str">
            <v>SSD 256GB</v>
          </cell>
          <cell r="Q147" t="str">
            <v>2020-1080-0105</v>
          </cell>
          <cell r="R147" t="str">
            <v>202.30.13.96</v>
          </cell>
          <cell r="S147" t="str">
            <v>없음</v>
          </cell>
          <cell r="T147" t="str">
            <v>SP80</v>
          </cell>
          <cell r="U147">
            <v>2</v>
          </cell>
          <cell r="V147" t="str">
            <v>e-ST</v>
          </cell>
          <cell r="W147" t="str">
            <v>구</v>
          </cell>
          <cell r="X147">
            <v>1018</v>
          </cell>
          <cell r="Y147">
            <v>0.38194444444444442</v>
          </cell>
          <cell r="Z147">
            <v>1018</v>
          </cell>
          <cell r="AA147">
            <v>0.38194444444444398</v>
          </cell>
          <cell r="AB147">
            <v>43075</v>
          </cell>
          <cell r="AD147">
            <v>43075</v>
          </cell>
          <cell r="AE147">
            <v>437</v>
          </cell>
          <cell r="AH147">
            <v>452</v>
          </cell>
          <cell r="AK147">
            <v>452</v>
          </cell>
        </row>
        <row r="148">
          <cell r="D148" t="str">
            <v>팔달관419</v>
          </cell>
          <cell r="E148" t="str">
            <v>공학대학원</v>
          </cell>
          <cell r="F148" t="str">
            <v>LED</v>
          </cell>
          <cell r="G148" t="str">
            <v>X</v>
          </cell>
          <cell r="H148" t="str">
            <v>X</v>
          </cell>
          <cell r="I148" t="str">
            <v>X</v>
          </cell>
          <cell r="J148" t="str">
            <v>X</v>
          </cell>
          <cell r="K148" t="str">
            <v>X</v>
          </cell>
          <cell r="L148" t="str">
            <v>22"</v>
          </cell>
          <cell r="M148" t="str">
            <v>DM500TFA</v>
          </cell>
          <cell r="N148" t="str">
            <v>I5-13400</v>
          </cell>
          <cell r="O148" t="str">
            <v>DDR4 16G</v>
          </cell>
          <cell r="P148" t="str">
            <v>SSD 500GB</v>
          </cell>
          <cell r="Q148" t="str">
            <v>X</v>
          </cell>
          <cell r="R148" t="str">
            <v>자동</v>
          </cell>
          <cell r="S148" t="str">
            <v>없음</v>
          </cell>
          <cell r="T148" t="str">
            <v>JBL</v>
          </cell>
          <cell r="U148">
            <v>4</v>
          </cell>
          <cell r="V148" t="str">
            <v>VECT</v>
          </cell>
          <cell r="W148" t="str">
            <v>구,유,무(3)</v>
          </cell>
          <cell r="X148">
            <v>1018</v>
          </cell>
          <cell r="Y148">
            <v>0.38541666666666669</v>
          </cell>
          <cell r="Z148">
            <v>1018</v>
          </cell>
          <cell r="AA148">
            <v>0.38541666666666669</v>
          </cell>
          <cell r="AB148" t="str">
            <v>X</v>
          </cell>
          <cell r="AD148" t="str">
            <v>X</v>
          </cell>
          <cell r="AE148" t="str">
            <v>X</v>
          </cell>
          <cell r="AH148" t="str">
            <v>X</v>
          </cell>
          <cell r="AK148" t="str">
            <v>X</v>
          </cell>
        </row>
        <row r="149">
          <cell r="D149" t="str">
            <v>팔달관435</v>
          </cell>
          <cell r="E149" t="str">
            <v>수학과 LAB</v>
          </cell>
          <cell r="F149" t="str">
            <v>VZ580 / EW730</v>
          </cell>
          <cell r="G149" t="str">
            <v>7,000 ANSI</v>
          </cell>
          <cell r="H149">
            <v>2023</v>
          </cell>
          <cell r="I149">
            <v>120</v>
          </cell>
          <cell r="J149" t="str">
            <v>매립</v>
          </cell>
          <cell r="K149" t="str">
            <v>평각</v>
          </cell>
          <cell r="L149" t="str">
            <v>22"</v>
          </cell>
          <cell r="M149" t="str">
            <v>DB400SEA</v>
          </cell>
          <cell r="N149" t="str">
            <v>I7-13700</v>
          </cell>
          <cell r="O149" t="str">
            <v>DDR4 16G</v>
          </cell>
          <cell r="P149" t="str">
            <v>SSD 1TB</v>
          </cell>
          <cell r="Q149" t="str">
            <v>자산번호 없음</v>
          </cell>
          <cell r="R149" t="str">
            <v>X</v>
          </cell>
          <cell r="S149" t="str">
            <v>없음</v>
          </cell>
          <cell r="T149" t="str">
            <v>TOA F240</v>
          </cell>
          <cell r="U149">
            <v>2</v>
          </cell>
          <cell r="V149" t="str">
            <v>e-ST</v>
          </cell>
          <cell r="W149" t="str">
            <v>구</v>
          </cell>
          <cell r="X149">
            <v>1018</v>
          </cell>
          <cell r="Y149">
            <v>0.3888888888888889</v>
          </cell>
          <cell r="Z149">
            <v>1018</v>
          </cell>
          <cell r="AA149">
            <v>0.3888888888888889</v>
          </cell>
          <cell r="AB149" t="str">
            <v>2023-06-00 / 2019-09-03</v>
          </cell>
          <cell r="AD149" t="str">
            <v>2023-06-00 / 2019-09-03</v>
          </cell>
          <cell r="AE149" t="str">
            <v>210/128</v>
          </cell>
          <cell r="AH149">
            <v>507</v>
          </cell>
          <cell r="AK149">
            <v>507</v>
          </cell>
        </row>
        <row r="150">
          <cell r="D150" t="str">
            <v>팔달관621</v>
          </cell>
          <cell r="E150" t="str">
            <v>수학과 LAB</v>
          </cell>
          <cell r="F150" t="str">
            <v>VGZ550</v>
          </cell>
          <cell r="G150" t="str">
            <v>55,00ANSI</v>
          </cell>
          <cell r="H150">
            <v>2024</v>
          </cell>
          <cell r="I150">
            <v>100</v>
          </cell>
          <cell r="J150" t="str">
            <v>노출</v>
          </cell>
          <cell r="K150" t="str">
            <v>대각</v>
          </cell>
          <cell r="L150" t="str">
            <v>17"</v>
          </cell>
          <cell r="M150" t="str">
            <v>B70CH(I7)</v>
          </cell>
          <cell r="N150" t="str">
            <v>I7-6700</v>
          </cell>
          <cell r="O150" t="str">
            <v>DDR4 8G</v>
          </cell>
          <cell r="P150" t="str">
            <v>SSD256GB+SATA 1T</v>
          </cell>
          <cell r="Q150" t="str">
            <v>자산번호 없음</v>
          </cell>
          <cell r="R150" t="str">
            <v>202.30.29.147</v>
          </cell>
          <cell r="S150" t="str">
            <v>Combo</v>
          </cell>
          <cell r="T150" t="str">
            <v>EON10</v>
          </cell>
          <cell r="U150">
            <v>2</v>
          </cell>
          <cell r="V150" t="str">
            <v>e-ST</v>
          </cell>
          <cell r="W150" t="str">
            <v>구</v>
          </cell>
          <cell r="X150">
            <v>1018</v>
          </cell>
          <cell r="Y150">
            <v>0.3923611111111111</v>
          </cell>
          <cell r="Z150">
            <v>1018</v>
          </cell>
          <cell r="AA150">
            <v>0.79166666666666663</v>
          </cell>
          <cell r="AB150">
            <v>45516</v>
          </cell>
          <cell r="AD150" t="str">
            <v>2024-10-00</v>
          </cell>
          <cell r="AE150">
            <v>36</v>
          </cell>
          <cell r="AH150">
            <v>20</v>
          </cell>
          <cell r="AK150">
            <v>20</v>
          </cell>
        </row>
        <row r="151">
          <cell r="D151" t="str">
            <v>팔달관735</v>
          </cell>
          <cell r="E151" t="str">
            <v>대학원</v>
          </cell>
          <cell r="F151" t="str">
            <v>VMZ501K</v>
          </cell>
          <cell r="G151" t="str">
            <v>5,000 ANSI</v>
          </cell>
          <cell r="H151">
            <v>2021</v>
          </cell>
          <cell r="I151">
            <v>120</v>
          </cell>
          <cell r="J151" t="str">
            <v>노출</v>
          </cell>
          <cell r="K151" t="str">
            <v>대각</v>
          </cell>
          <cell r="L151" t="str">
            <v>22"</v>
          </cell>
          <cell r="M151" t="str">
            <v>Z75CV(I7)</v>
          </cell>
          <cell r="N151" t="str">
            <v>I7-4790</v>
          </cell>
          <cell r="O151" t="str">
            <v>DDR3 8G</v>
          </cell>
          <cell r="P151" t="str">
            <v>SSD128GB+SATA III 1T</v>
          </cell>
          <cell r="Q151" t="str">
            <v>2016-2022-0005</v>
          </cell>
          <cell r="R151" t="str">
            <v>202.30.19.16</v>
          </cell>
          <cell r="S151" t="str">
            <v>DVD-Multi</v>
          </cell>
          <cell r="T151" t="str">
            <v>EON10</v>
          </cell>
          <cell r="U151">
            <v>1</v>
          </cell>
          <cell r="V151" t="str">
            <v>e-ST</v>
          </cell>
          <cell r="W151" t="str">
            <v>구</v>
          </cell>
          <cell r="X151">
            <v>1018</v>
          </cell>
          <cell r="Y151">
            <v>0.39583333333333298</v>
          </cell>
          <cell r="Z151">
            <v>1018</v>
          </cell>
          <cell r="AA151">
            <v>0.79861111111111116</v>
          </cell>
          <cell r="AB151">
            <v>44561</v>
          </cell>
          <cell r="AD151">
            <v>44561</v>
          </cell>
          <cell r="AE151">
            <v>1432</v>
          </cell>
          <cell r="AH151">
            <v>1512</v>
          </cell>
          <cell r="AK151">
            <v>1512</v>
          </cell>
        </row>
        <row r="152">
          <cell r="D152" t="str">
            <v>팔달관1001</v>
          </cell>
          <cell r="E152" t="str">
            <v>대학원(ZOOM자동녹화)</v>
          </cell>
          <cell r="F152" t="str">
            <v>VMZ501K</v>
          </cell>
          <cell r="G152" t="str">
            <v>5,000 ANSI</v>
          </cell>
          <cell r="H152">
            <v>2021</v>
          </cell>
          <cell r="I152">
            <v>120</v>
          </cell>
          <cell r="J152" t="str">
            <v>노출</v>
          </cell>
          <cell r="K152" t="str">
            <v>대각</v>
          </cell>
          <cell r="L152" t="str">
            <v>22"</v>
          </cell>
          <cell r="M152" t="str">
            <v>Z75CV(I7)</v>
          </cell>
          <cell r="N152" t="str">
            <v>I7-4790</v>
          </cell>
          <cell r="O152" t="str">
            <v>DDR3 8G</v>
          </cell>
          <cell r="P152" t="str">
            <v>SSD120GB+SATA III 1T</v>
          </cell>
          <cell r="Q152" t="str">
            <v>2016-2022-0004</v>
          </cell>
          <cell r="R152" t="str">
            <v>210.107.198.7</v>
          </cell>
          <cell r="S152" t="str">
            <v>DVD-Multi</v>
          </cell>
          <cell r="T152" t="str">
            <v>EON10</v>
          </cell>
          <cell r="U152">
            <v>1</v>
          </cell>
          <cell r="V152" t="str">
            <v>e-ST</v>
          </cell>
          <cell r="W152" t="str">
            <v>구</v>
          </cell>
          <cell r="X152">
            <v>1018</v>
          </cell>
          <cell r="Y152">
            <v>0.40277777777777801</v>
          </cell>
          <cell r="Z152">
            <v>1018</v>
          </cell>
          <cell r="AA152">
            <v>0.80555555555555602</v>
          </cell>
          <cell r="AB152">
            <v>44561</v>
          </cell>
          <cell r="AD152">
            <v>44561</v>
          </cell>
          <cell r="AE152">
            <v>1116</v>
          </cell>
          <cell r="AH152">
            <v>1170</v>
          </cell>
          <cell r="AK152">
            <v>1170</v>
          </cell>
        </row>
        <row r="153">
          <cell r="D153" t="str">
            <v>팔달관1020</v>
          </cell>
          <cell r="E153" t="str">
            <v>교통시스템 (PC실) (everlec,ZOOM자동녹화)</v>
          </cell>
          <cell r="F153" t="str">
            <v>VW540</v>
          </cell>
          <cell r="G153" t="str">
            <v>6,000 ANSI</v>
          </cell>
          <cell r="H153">
            <v>2019</v>
          </cell>
          <cell r="I153">
            <v>120</v>
          </cell>
          <cell r="J153" t="str">
            <v>노출</v>
          </cell>
          <cell r="K153" t="str">
            <v>대각</v>
          </cell>
          <cell r="L153" t="str">
            <v>22"</v>
          </cell>
          <cell r="M153" t="str">
            <v>B70CH(I7)</v>
          </cell>
          <cell r="N153" t="str">
            <v>I7-4790</v>
          </cell>
          <cell r="O153" t="str">
            <v>DDR3 4G</v>
          </cell>
          <cell r="P153" t="str">
            <v>SSD128GB+SATA 1T</v>
          </cell>
          <cell r="Q153" t="str">
            <v>2015-2028-0001</v>
          </cell>
          <cell r="R153" t="str">
            <v>210.107.198.23</v>
          </cell>
          <cell r="S153" t="str">
            <v>DVD-Multi</v>
          </cell>
          <cell r="T153" t="str">
            <v>EON10</v>
          </cell>
          <cell r="U153">
            <v>1</v>
          </cell>
          <cell r="V153" t="str">
            <v>e-ST</v>
          </cell>
          <cell r="W153" t="str">
            <v>구</v>
          </cell>
          <cell r="X153">
            <v>1018</v>
          </cell>
          <cell r="Y153">
            <v>0.42361111111111099</v>
          </cell>
          <cell r="Z153">
            <v>1018</v>
          </cell>
          <cell r="AA153">
            <v>0.36805555555555558</v>
          </cell>
          <cell r="AB153">
            <v>43784</v>
          </cell>
          <cell r="AD153">
            <v>43784</v>
          </cell>
          <cell r="AE153">
            <v>1021</v>
          </cell>
          <cell r="AH153">
            <v>1051</v>
          </cell>
          <cell r="AK153">
            <v>1051</v>
          </cell>
        </row>
        <row r="154">
          <cell r="D154" t="str">
            <v>팔달관1023</v>
          </cell>
          <cell r="E154" t="str">
            <v>건설시스템 (PC실)(everlec,ZOOM자동녹화)</v>
          </cell>
          <cell r="F154" t="str">
            <v>VX600</v>
          </cell>
          <cell r="G154" t="str">
            <v>5,500 ANSI</v>
          </cell>
          <cell r="H154">
            <v>2010</v>
          </cell>
          <cell r="I154">
            <v>120</v>
          </cell>
          <cell r="J154" t="str">
            <v>매립</v>
          </cell>
          <cell r="K154" t="str">
            <v>평각</v>
          </cell>
          <cell r="L154" t="str">
            <v>22"</v>
          </cell>
          <cell r="M154" t="str">
            <v>DB400TDA</v>
          </cell>
          <cell r="N154" t="str">
            <v>I7-11700</v>
          </cell>
          <cell r="O154" t="str">
            <v>DDR4 16G</v>
          </cell>
          <cell r="P154" t="str">
            <v>SSD 512GB</v>
          </cell>
          <cell r="Q154" t="str">
            <v>2022-1080-0029</v>
          </cell>
          <cell r="R154" t="str">
            <v>210.107.198.11</v>
          </cell>
          <cell r="S154" t="str">
            <v>없음</v>
          </cell>
          <cell r="T154" t="str">
            <v>INTER-M</v>
          </cell>
          <cell r="U154">
            <v>2</v>
          </cell>
          <cell r="V154" t="str">
            <v>e-ST</v>
          </cell>
          <cell r="W154" t="str">
            <v>구,유,무</v>
          </cell>
          <cell r="X154">
            <v>1018</v>
          </cell>
          <cell r="Y154">
            <v>0.43055555555555503</v>
          </cell>
          <cell r="Z154">
            <v>1023</v>
          </cell>
          <cell r="AA154">
            <v>0.79166666666666663</v>
          </cell>
          <cell r="AB154">
            <v>44069</v>
          </cell>
          <cell r="AC154" t="str">
            <v>23,</v>
          </cell>
          <cell r="AD154" t="str">
            <v>2019-08-00</v>
          </cell>
          <cell r="AE154">
            <v>891</v>
          </cell>
          <cell r="AH154">
            <v>941</v>
          </cell>
          <cell r="AK154">
            <v>941</v>
          </cell>
        </row>
        <row r="155">
          <cell r="D155" t="str">
            <v>팔달관1025</v>
          </cell>
          <cell r="E155" t="str">
            <v>소프트웨어 (자동녹화)</v>
          </cell>
          <cell r="F155" t="str">
            <v>VGZ650</v>
          </cell>
          <cell r="G155" t="str">
            <v>6,200 ANSI</v>
          </cell>
          <cell r="H155">
            <v>2023</v>
          </cell>
          <cell r="I155">
            <v>120</v>
          </cell>
          <cell r="J155" t="str">
            <v>매립</v>
          </cell>
          <cell r="K155" t="str">
            <v>평각</v>
          </cell>
          <cell r="L155" t="str">
            <v>22"</v>
          </cell>
          <cell r="M155" t="str">
            <v>DB400TDA</v>
          </cell>
          <cell r="N155" t="str">
            <v>I7-11700</v>
          </cell>
          <cell r="O155" t="str">
            <v>DDR4 16G</v>
          </cell>
          <cell r="P155" t="str">
            <v>SSD 500GB</v>
          </cell>
          <cell r="Q155" t="str">
            <v>2022-1100-0005</v>
          </cell>
          <cell r="R155" t="str">
            <v>210.107.198.54</v>
          </cell>
          <cell r="S155" t="str">
            <v>없음</v>
          </cell>
          <cell r="T155" t="str">
            <v>INTER-M</v>
          </cell>
          <cell r="U155">
            <v>2</v>
          </cell>
          <cell r="V155" t="str">
            <v>e-ST</v>
          </cell>
          <cell r="W155" t="str">
            <v>구,유</v>
          </cell>
          <cell r="X155">
            <v>1018</v>
          </cell>
          <cell r="Y155">
            <v>0.4375</v>
          </cell>
          <cell r="Z155">
            <v>1018</v>
          </cell>
          <cell r="AA155">
            <v>0.79861111111111116</v>
          </cell>
          <cell r="AB155">
            <v>45124</v>
          </cell>
          <cell r="AD155">
            <v>45124</v>
          </cell>
          <cell r="AE155">
            <v>1041</v>
          </cell>
          <cell r="AH155">
            <v>1181</v>
          </cell>
          <cell r="AK155">
            <v>1181</v>
          </cell>
        </row>
        <row r="156">
          <cell r="D156" t="str">
            <v>산학원B103</v>
          </cell>
          <cell r="E156" t="str">
            <v>미디어 (ZOOM자동녹화)</v>
          </cell>
          <cell r="F156" t="str">
            <v>VGZ550/VGZ550</v>
          </cell>
          <cell r="G156" t="str">
            <v>5,500ANSI</v>
          </cell>
          <cell r="H156">
            <v>2024</v>
          </cell>
          <cell r="I156">
            <v>120</v>
          </cell>
          <cell r="J156" t="str">
            <v>매립</v>
          </cell>
          <cell r="K156" t="str">
            <v>평각</v>
          </cell>
          <cell r="L156" t="str">
            <v>19"</v>
          </cell>
          <cell r="M156" t="str">
            <v>DB-400TCA</v>
          </cell>
          <cell r="N156" t="str">
            <v>I7-10700</v>
          </cell>
          <cell r="O156" t="str">
            <v>DDR4 16G</v>
          </cell>
          <cell r="P156" t="str">
            <v>SSD500GB + HDD 1T</v>
          </cell>
          <cell r="Q156" t="str">
            <v>2012-1020-0402</v>
          </cell>
          <cell r="R156" t="str">
            <v>202.30.23.250</v>
          </cell>
          <cell r="S156" t="str">
            <v>DVD-Multi</v>
          </cell>
          <cell r="T156" t="str">
            <v>FS-30(30W)</v>
          </cell>
          <cell r="U156">
            <v>2</v>
          </cell>
          <cell r="V156" t="str">
            <v>e-ST</v>
          </cell>
          <cell r="W156" t="str">
            <v>구</v>
          </cell>
          <cell r="X156">
            <v>1018</v>
          </cell>
          <cell r="Y156">
            <v>0.44444444444444398</v>
          </cell>
          <cell r="Z156">
            <v>1031</v>
          </cell>
          <cell r="AA156">
            <v>0.80555555555555602</v>
          </cell>
          <cell r="AB156">
            <v>45538</v>
          </cell>
          <cell r="AC156" t="str">
            <v>31,</v>
          </cell>
          <cell r="AD156">
            <v>45538</v>
          </cell>
          <cell r="AE156" t="str">
            <v>28/27/27</v>
          </cell>
          <cell r="AH156" t="str">
            <v>169/162</v>
          </cell>
          <cell r="AK156" t="str">
            <v>169/162</v>
          </cell>
        </row>
        <row r="157">
          <cell r="D157" t="str">
            <v>산학원113</v>
          </cell>
          <cell r="E157" t="str">
            <v>기계공학과(자동녹화)</v>
          </cell>
          <cell r="F157" t="str">
            <v>VMW501K/VMW501K/VMW501K/VMW501K</v>
          </cell>
          <cell r="G157" t="str">
            <v>5,000 ANSI</v>
          </cell>
          <cell r="H157">
            <v>2021</v>
          </cell>
          <cell r="I157">
            <v>150</v>
          </cell>
          <cell r="J157" t="str">
            <v>매립</v>
          </cell>
          <cell r="K157" t="str">
            <v>정면</v>
          </cell>
          <cell r="L157" t="str">
            <v>22"</v>
          </cell>
          <cell r="M157" t="str">
            <v>Z75CV(I7)</v>
          </cell>
          <cell r="N157" t="str">
            <v>I7-6700</v>
          </cell>
          <cell r="O157" t="str">
            <v>DDR3 8G</v>
          </cell>
          <cell r="P157" t="str">
            <v>SSD128GB+SATA 1T</v>
          </cell>
          <cell r="Q157" t="str">
            <v>2016-1020-0217</v>
          </cell>
          <cell r="R157" t="str">
            <v>202.30.24.20</v>
          </cell>
          <cell r="S157" t="str">
            <v>DVD-Multi</v>
          </cell>
          <cell r="T157" t="str">
            <v>FS-30(30W)</v>
          </cell>
          <cell r="U157">
            <v>2</v>
          </cell>
          <cell r="V157" t="str">
            <v>e-ST</v>
          </cell>
          <cell r="W157" t="str">
            <v>구,유,무</v>
          </cell>
          <cell r="X157">
            <v>1019</v>
          </cell>
          <cell r="Y157">
            <v>0.79166666666666663</v>
          </cell>
          <cell r="Z157">
            <v>1019</v>
          </cell>
          <cell r="AA157">
            <v>0.375</v>
          </cell>
          <cell r="AB157">
            <v>44561</v>
          </cell>
          <cell r="AD157">
            <v>44561</v>
          </cell>
          <cell r="AE157" t="str">
            <v>178/159/176/94</v>
          </cell>
          <cell r="AH157" t="str">
            <v>188/95/159/353</v>
          </cell>
          <cell r="AK157" t="str">
            <v>188/95/159/353</v>
          </cell>
        </row>
        <row r="158">
          <cell r="D158" t="str">
            <v>산학원115</v>
          </cell>
          <cell r="E158" t="str">
            <v>글로벌미래교육원</v>
          </cell>
          <cell r="F158" t="str">
            <v>VX421</v>
          </cell>
          <cell r="G158" t="str">
            <v>4,300 ANSI</v>
          </cell>
          <cell r="H158">
            <v>2017</v>
          </cell>
          <cell r="I158">
            <v>120</v>
          </cell>
          <cell r="J158" t="str">
            <v>노출</v>
          </cell>
          <cell r="K158" t="str">
            <v>대각</v>
          </cell>
          <cell r="L158" t="str">
            <v>22"</v>
          </cell>
          <cell r="M158" t="str">
            <v>Z75CV(I7)</v>
          </cell>
          <cell r="N158" t="str">
            <v>I7-6700</v>
          </cell>
          <cell r="O158" t="str">
            <v>DDR3 8G</v>
          </cell>
          <cell r="P158" t="str">
            <v>SSD128GB+SATA 1T</v>
          </cell>
          <cell r="Q158" t="str">
            <v>2016-1020-0214</v>
          </cell>
          <cell r="R158" t="str">
            <v>202.30.24.21</v>
          </cell>
          <cell r="S158" t="str">
            <v>DVD-Multi</v>
          </cell>
          <cell r="T158" t="str">
            <v>FS-30(30W)</v>
          </cell>
          <cell r="U158">
            <v>2</v>
          </cell>
          <cell r="V158" t="str">
            <v>e-ST</v>
          </cell>
          <cell r="W158" t="str">
            <v>구,유,무</v>
          </cell>
          <cell r="X158">
            <v>1019</v>
          </cell>
          <cell r="Y158">
            <v>0.79861111111111116</v>
          </cell>
          <cell r="Z158">
            <v>1019</v>
          </cell>
          <cell r="AA158">
            <v>0.38194444444444398</v>
          </cell>
          <cell r="AB158">
            <v>44573</v>
          </cell>
          <cell r="AD158">
            <v>42822</v>
          </cell>
          <cell r="AE158">
            <v>518</v>
          </cell>
          <cell r="AH158">
            <v>519</v>
          </cell>
          <cell r="AK158">
            <v>519</v>
          </cell>
        </row>
        <row r="159">
          <cell r="D159" t="str">
            <v>산학원117</v>
          </cell>
          <cell r="E159" t="str">
            <v>글로벌미래교육원</v>
          </cell>
          <cell r="F159" t="str">
            <v>VX421</v>
          </cell>
          <cell r="G159" t="str">
            <v>4,300 ANSI</v>
          </cell>
          <cell r="H159">
            <v>2017</v>
          </cell>
          <cell r="I159">
            <v>120</v>
          </cell>
          <cell r="J159" t="str">
            <v>노출</v>
          </cell>
          <cell r="K159" t="str">
            <v>대각</v>
          </cell>
          <cell r="L159" t="str">
            <v>22"</v>
          </cell>
          <cell r="M159" t="str">
            <v>Z75CV(I7)</v>
          </cell>
          <cell r="N159" t="str">
            <v>I7-6700</v>
          </cell>
          <cell r="O159" t="str">
            <v>DDR3 8G</v>
          </cell>
          <cell r="P159" t="str">
            <v>SSD128GB+SATA 1T</v>
          </cell>
          <cell r="Q159" t="str">
            <v>2016-1020-0216</v>
          </cell>
          <cell r="R159" t="str">
            <v>202.30.24.22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구,유,무</v>
          </cell>
          <cell r="X159">
            <v>1019</v>
          </cell>
          <cell r="Y159">
            <v>0.80555555555555602</v>
          </cell>
          <cell r="Z159">
            <v>1019</v>
          </cell>
          <cell r="AA159">
            <v>0.39583333333333331</v>
          </cell>
          <cell r="AB159">
            <v>44652</v>
          </cell>
          <cell r="AD159">
            <v>42822</v>
          </cell>
          <cell r="AE159">
            <v>249</v>
          </cell>
          <cell r="AH159">
            <v>249</v>
          </cell>
          <cell r="AK159">
            <v>249</v>
          </cell>
        </row>
        <row r="160">
          <cell r="D160" t="str">
            <v>산학원119</v>
          </cell>
          <cell r="E160" t="str">
            <v>글로벌미래교육원</v>
          </cell>
          <cell r="F160" t="str">
            <v>XU106K</v>
          </cell>
          <cell r="G160" t="str">
            <v>4,000 ANSI</v>
          </cell>
          <cell r="H160">
            <v>2015</v>
          </cell>
          <cell r="I160">
            <v>120</v>
          </cell>
          <cell r="J160" t="str">
            <v>노출</v>
          </cell>
          <cell r="K160" t="str">
            <v>대각</v>
          </cell>
          <cell r="L160" t="str">
            <v>22"</v>
          </cell>
          <cell r="M160" t="str">
            <v>DB-400</v>
          </cell>
          <cell r="N160" t="str">
            <v>I5-4370</v>
          </cell>
          <cell r="O160" t="str">
            <v>DDR3 4G</v>
          </cell>
          <cell r="P160" t="str">
            <v>SSD 128GB</v>
          </cell>
          <cell r="Q160" t="str">
            <v>2014-1050-0075</v>
          </cell>
          <cell r="R160" t="str">
            <v>202.30.24.24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1019</v>
          </cell>
          <cell r="Y160">
            <v>0.3611111111111111</v>
          </cell>
          <cell r="Z160">
            <v>1019</v>
          </cell>
          <cell r="AA160">
            <v>0.66666666666666663</v>
          </cell>
          <cell r="AB160">
            <v>42076</v>
          </cell>
          <cell r="AD160">
            <v>42076</v>
          </cell>
          <cell r="AE160">
            <v>805</v>
          </cell>
          <cell r="AH160">
            <v>763</v>
          </cell>
          <cell r="AK160">
            <v>763</v>
          </cell>
        </row>
        <row r="161">
          <cell r="D161" t="str">
            <v>산학원204</v>
          </cell>
          <cell r="E161" t="str">
            <v>미디어</v>
          </cell>
          <cell r="F161" t="str">
            <v>VGZ550</v>
          </cell>
          <cell r="G161" t="str">
            <v>5,500 ANSI</v>
          </cell>
          <cell r="H161">
            <v>2023</v>
          </cell>
          <cell r="I161" t="str">
            <v>유리칠판</v>
          </cell>
          <cell r="J161" t="str">
            <v>X</v>
          </cell>
          <cell r="K161" t="str">
            <v>X</v>
          </cell>
          <cell r="L161" t="str">
            <v>32"</v>
          </cell>
          <cell r="M161" t="str">
            <v>조립식</v>
          </cell>
          <cell r="N161" t="str">
            <v>I9-13900</v>
          </cell>
          <cell r="O161" t="str">
            <v>DDR4 128G</v>
          </cell>
          <cell r="P161" t="str">
            <v>SSD 1TB</v>
          </cell>
          <cell r="Q161" t="str">
            <v>2023-1030-0013</v>
          </cell>
          <cell r="R161" t="str">
            <v>202.30.23.31</v>
          </cell>
          <cell r="S161" t="str">
            <v>없음</v>
          </cell>
          <cell r="T161" t="str">
            <v>SP80</v>
          </cell>
          <cell r="U161">
            <v>2</v>
          </cell>
          <cell r="V161" t="str">
            <v>자체</v>
          </cell>
          <cell r="W161" t="str">
            <v>없음</v>
          </cell>
          <cell r="X161">
            <v>1019</v>
          </cell>
          <cell r="Y161">
            <v>0.36805555555555558</v>
          </cell>
          <cell r="Z161">
            <v>1019</v>
          </cell>
          <cell r="AA161">
            <v>0.80555555555555547</v>
          </cell>
          <cell r="AB161">
            <v>44985</v>
          </cell>
          <cell r="AD161">
            <v>44985</v>
          </cell>
          <cell r="AE161">
            <v>427</v>
          </cell>
          <cell r="AH161">
            <v>469</v>
          </cell>
          <cell r="AK161">
            <v>469</v>
          </cell>
        </row>
        <row r="162">
          <cell r="D162" t="str">
            <v>산학원207</v>
          </cell>
          <cell r="E162" t="str">
            <v>소프트웨어학과(ZOOM자동녹화)</v>
          </cell>
          <cell r="F162" t="str">
            <v>VMW601K/VMW601K</v>
          </cell>
          <cell r="G162" t="str">
            <v>6,000 ANSI</v>
          </cell>
          <cell r="H162">
            <v>2020</v>
          </cell>
          <cell r="I162">
            <v>150</v>
          </cell>
          <cell r="J162" t="str">
            <v>매립</v>
          </cell>
          <cell r="K162" t="str">
            <v>평각</v>
          </cell>
          <cell r="L162" t="str">
            <v>22"</v>
          </cell>
          <cell r="M162" t="str">
            <v>DB400T9A</v>
          </cell>
          <cell r="N162" t="str">
            <v>I7-9700</v>
          </cell>
          <cell r="O162" t="str">
            <v>DDR4 16G</v>
          </cell>
          <cell r="P162" t="str">
            <v>SSD 256GB</v>
          </cell>
          <cell r="Q162" t="str">
            <v>2020-1120-0047</v>
          </cell>
          <cell r="R162" t="str">
            <v>202.30.23.117</v>
          </cell>
          <cell r="S162" t="str">
            <v>DVD-Multi</v>
          </cell>
          <cell r="T162" t="str">
            <v>FS-52N</v>
          </cell>
          <cell r="U162">
            <v>1</v>
          </cell>
          <cell r="V162" t="str">
            <v>e-ST</v>
          </cell>
          <cell r="W162" t="str">
            <v>구,유,무</v>
          </cell>
          <cell r="X162">
            <v>1019</v>
          </cell>
          <cell r="Y162">
            <v>0.40972222222222199</v>
          </cell>
          <cell r="Z162">
            <v>1019</v>
          </cell>
          <cell r="AA162">
            <v>0.70138888888888884</v>
          </cell>
          <cell r="AB162" t="str">
            <v>2020-11-00</v>
          </cell>
          <cell r="AD162" t="str">
            <v>2020-11-00</v>
          </cell>
          <cell r="AE162" t="str">
            <v>1898/1736</v>
          </cell>
          <cell r="AH162" t="str">
            <v>1838/1999</v>
          </cell>
          <cell r="AK162" t="str">
            <v>1838/1999</v>
          </cell>
        </row>
        <row r="163">
          <cell r="D163" t="str">
            <v>산학원415</v>
          </cell>
          <cell r="E163" t="str">
            <v>미디어 (PC실)</v>
          </cell>
          <cell r="F163" t="str">
            <v>VGZ550</v>
          </cell>
          <cell r="G163" t="str">
            <v>5,500 ANSI</v>
          </cell>
          <cell r="H163">
            <v>2024</v>
          </cell>
          <cell r="I163" t="str">
            <v>유리칠판</v>
          </cell>
          <cell r="J163" t="str">
            <v>매립</v>
          </cell>
          <cell r="K163" t="str">
            <v>평각</v>
          </cell>
          <cell r="L163" t="str">
            <v>22"</v>
          </cell>
          <cell r="M163" t="str">
            <v>Z75CV(I7)</v>
          </cell>
          <cell r="N163" t="str">
            <v>I7-4790</v>
          </cell>
          <cell r="O163" t="str">
            <v>DDR3 8G</v>
          </cell>
          <cell r="P163" t="str">
            <v>SSD250GB+SATA 1T</v>
          </cell>
          <cell r="Q163" t="str">
            <v>2015-1120-0147</v>
          </cell>
          <cell r="R163" t="str">
            <v>202.30.31.106</v>
          </cell>
          <cell r="S163" t="str">
            <v>없음</v>
          </cell>
          <cell r="T163" t="str">
            <v>YAMAHA</v>
          </cell>
          <cell r="U163">
            <v>2</v>
          </cell>
          <cell r="V163" t="str">
            <v>e-ST</v>
          </cell>
          <cell r="W163" t="str">
            <v>구</v>
          </cell>
          <cell r="X163">
            <v>1019</v>
          </cell>
          <cell r="Y163">
            <v>0.45138888888888901</v>
          </cell>
          <cell r="Z163">
            <v>1019</v>
          </cell>
          <cell r="AA163">
            <v>0.35416666666666669</v>
          </cell>
          <cell r="AB163" t="str">
            <v>2024-02-00</v>
          </cell>
          <cell r="AD163" t="str">
            <v>2024-02-00</v>
          </cell>
          <cell r="AE163">
            <v>348</v>
          </cell>
          <cell r="AH163">
            <v>435</v>
          </cell>
          <cell r="AK163">
            <v>435</v>
          </cell>
        </row>
        <row r="164">
          <cell r="D164" t="str">
            <v>산학원419</v>
          </cell>
          <cell r="E164" t="str">
            <v>미디어 (PC실)</v>
          </cell>
          <cell r="F164" t="str">
            <v>VGZ550</v>
          </cell>
          <cell r="G164" t="str">
            <v>5,500 ANSI</v>
          </cell>
          <cell r="H164">
            <v>2024</v>
          </cell>
          <cell r="I164">
            <v>120</v>
          </cell>
          <cell r="J164" t="str">
            <v>매립</v>
          </cell>
          <cell r="K164" t="str">
            <v>평각</v>
          </cell>
          <cell r="L164" t="str">
            <v>22"</v>
          </cell>
          <cell r="M164" t="str">
            <v>DB400TDA</v>
          </cell>
          <cell r="N164" t="str">
            <v>I7-12700</v>
          </cell>
          <cell r="O164" t="str">
            <v>DDR4 8G</v>
          </cell>
          <cell r="P164" t="str">
            <v>SSD 256GB</v>
          </cell>
          <cell r="Q164" t="str">
            <v>2022-1020-0363</v>
          </cell>
          <cell r="R164" t="str">
            <v>210.107.192.238</v>
          </cell>
          <cell r="S164" t="str">
            <v>없음</v>
          </cell>
          <cell r="T164" t="str">
            <v>YAMAHA</v>
          </cell>
          <cell r="U164">
            <v>2</v>
          </cell>
          <cell r="V164" t="str">
            <v>e-ST</v>
          </cell>
          <cell r="W164" t="str">
            <v>구</v>
          </cell>
          <cell r="X164">
            <v>1019</v>
          </cell>
          <cell r="Y164">
            <v>0.45833333333333298</v>
          </cell>
          <cell r="Z164">
            <v>1019</v>
          </cell>
          <cell r="AA164">
            <v>0.3611111111111111</v>
          </cell>
          <cell r="AB164" t="str">
            <v>2024-02-00</v>
          </cell>
          <cell r="AD164" t="str">
            <v>2024-02-00</v>
          </cell>
          <cell r="AE164">
            <v>344</v>
          </cell>
          <cell r="AH164">
            <v>403</v>
          </cell>
          <cell r="AK164">
            <v>403</v>
          </cell>
        </row>
        <row r="165">
          <cell r="D165" t="str">
            <v>산학원420</v>
          </cell>
          <cell r="E165" t="str">
            <v>미디어 (PC실)</v>
          </cell>
          <cell r="F165" t="str">
            <v>VGZ550</v>
          </cell>
          <cell r="G165" t="str">
            <v>5,500 ANSI</v>
          </cell>
          <cell r="H165">
            <v>2024</v>
          </cell>
          <cell r="I165" t="str">
            <v>유리칠판</v>
          </cell>
          <cell r="J165" t="str">
            <v>매립</v>
          </cell>
          <cell r="K165" t="str">
            <v>평각</v>
          </cell>
          <cell r="L165" t="str">
            <v>22"</v>
          </cell>
          <cell r="M165" t="str">
            <v>Z75CV(I7)</v>
          </cell>
          <cell r="N165" t="str">
            <v>I7-4790</v>
          </cell>
          <cell r="O165" t="str">
            <v>DDR3 8G</v>
          </cell>
          <cell r="P165" t="str">
            <v>SSD250GB+SATA 1T</v>
          </cell>
          <cell r="Q165" t="str">
            <v>2015-1120-0146</v>
          </cell>
          <cell r="R165" t="str">
            <v>202.30.30.27</v>
          </cell>
          <cell r="S165" t="str">
            <v>없음</v>
          </cell>
          <cell r="T165" t="str">
            <v>YAMAHA</v>
          </cell>
          <cell r="U165">
            <v>2</v>
          </cell>
          <cell r="V165" t="str">
            <v>e-ST</v>
          </cell>
          <cell r="W165" t="str">
            <v>구</v>
          </cell>
          <cell r="X165">
            <v>1019</v>
          </cell>
          <cell r="Y165">
            <v>0.46527777777777801</v>
          </cell>
          <cell r="Z165">
            <v>1019</v>
          </cell>
          <cell r="AA165">
            <v>0.36805555555555558</v>
          </cell>
          <cell r="AB165" t="str">
            <v>2024-02-00</v>
          </cell>
          <cell r="AD165" t="str">
            <v>2024-02-00</v>
          </cell>
          <cell r="AE165">
            <v>139</v>
          </cell>
          <cell r="AH165">
            <v>191</v>
          </cell>
          <cell r="AK165">
            <v>191</v>
          </cell>
        </row>
        <row r="166">
          <cell r="D166" t="str">
            <v>산학원421</v>
          </cell>
          <cell r="E166" t="str">
            <v>미디어 (PC실)</v>
          </cell>
          <cell r="F166" t="str">
            <v>VGZ550</v>
          </cell>
          <cell r="G166" t="str">
            <v>5,500 ANSI</v>
          </cell>
          <cell r="H166">
            <v>2024</v>
          </cell>
          <cell r="I166" t="str">
            <v>유리칠판</v>
          </cell>
          <cell r="J166" t="str">
            <v>매립</v>
          </cell>
          <cell r="K166" t="str">
            <v>평각</v>
          </cell>
          <cell r="L166" t="str">
            <v>22"</v>
          </cell>
          <cell r="M166" t="str">
            <v>DB400TDA</v>
          </cell>
          <cell r="N166" t="str">
            <v>I7-12700</v>
          </cell>
          <cell r="O166" t="str">
            <v>DDR4 16G</v>
          </cell>
          <cell r="P166" t="str">
            <v>SSD 500GB</v>
          </cell>
          <cell r="Q166" t="str">
            <v>2022-1110-0011</v>
          </cell>
          <cell r="R166" t="str">
            <v>202.30.30.152</v>
          </cell>
          <cell r="S166" t="str">
            <v>없음</v>
          </cell>
          <cell r="T166" t="str">
            <v>INTER-M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1019</v>
          </cell>
          <cell r="Y166">
            <v>0.47222222222222199</v>
          </cell>
          <cell r="Z166">
            <v>1019</v>
          </cell>
          <cell r="AA166">
            <v>0.79166666666666663</v>
          </cell>
          <cell r="AB166" t="str">
            <v>2024-02-00</v>
          </cell>
          <cell r="AD166" t="str">
            <v>2024-02-00</v>
          </cell>
          <cell r="AE166">
            <v>256</v>
          </cell>
          <cell r="AH166">
            <v>333</v>
          </cell>
          <cell r="AK166">
            <v>333</v>
          </cell>
        </row>
        <row r="167">
          <cell r="D167" t="str">
            <v>산학원422</v>
          </cell>
          <cell r="E167" t="str">
            <v>미디어</v>
          </cell>
          <cell r="F167" t="str">
            <v>VGZ550</v>
          </cell>
          <cell r="G167" t="str">
            <v>5,500 ANSI</v>
          </cell>
          <cell r="H167">
            <v>2024</v>
          </cell>
          <cell r="I167">
            <v>120</v>
          </cell>
          <cell r="J167" t="str">
            <v>매립</v>
          </cell>
          <cell r="K167" t="str">
            <v>평각</v>
          </cell>
          <cell r="L167" t="str">
            <v>22"</v>
          </cell>
          <cell r="M167" t="str">
            <v>DELL 3620</v>
          </cell>
          <cell r="N167" t="str">
            <v>E3-1240</v>
          </cell>
          <cell r="O167" t="str">
            <v>DDR4 8G</v>
          </cell>
          <cell r="P167" t="str">
            <v>SSD 1TB</v>
          </cell>
          <cell r="Q167" t="str">
            <v>X</v>
          </cell>
          <cell r="R167" t="str">
            <v>202.30.23.215</v>
          </cell>
          <cell r="S167" t="str">
            <v>없음</v>
          </cell>
          <cell r="T167" t="str">
            <v>SP80</v>
          </cell>
          <cell r="U167">
            <v>2</v>
          </cell>
          <cell r="V167" t="str">
            <v>e-ST</v>
          </cell>
          <cell r="W167" t="str">
            <v>구</v>
          </cell>
          <cell r="X167">
            <v>1019</v>
          </cell>
          <cell r="Y167">
            <v>0.47916666666666602</v>
          </cell>
          <cell r="Z167">
            <v>1019</v>
          </cell>
          <cell r="AA167">
            <v>0.79861111111111116</v>
          </cell>
          <cell r="AB167" t="str">
            <v>2024-02-00</v>
          </cell>
          <cell r="AD167" t="str">
            <v>2024-02-00</v>
          </cell>
          <cell r="AE167">
            <v>536</v>
          </cell>
          <cell r="AH167">
            <v>601</v>
          </cell>
          <cell r="AK167">
            <v>601</v>
          </cell>
        </row>
        <row r="168">
          <cell r="D168" t="str">
            <v>산학원422-1</v>
          </cell>
          <cell r="E168" t="str">
            <v>미디어</v>
          </cell>
          <cell r="F168" t="str">
            <v>VGZ550</v>
          </cell>
          <cell r="G168" t="str">
            <v>5,500 ANSI</v>
          </cell>
          <cell r="H168">
            <v>2023</v>
          </cell>
          <cell r="I168">
            <v>120</v>
          </cell>
          <cell r="J168" t="str">
            <v>매립</v>
          </cell>
          <cell r="K168" t="str">
            <v>대각</v>
          </cell>
          <cell r="L168" t="str">
            <v>19"</v>
          </cell>
          <cell r="M168" t="str">
            <v>DB400T8A</v>
          </cell>
          <cell r="N168" t="str">
            <v>I7-9700</v>
          </cell>
          <cell r="O168" t="str">
            <v>DDR4 16G</v>
          </cell>
          <cell r="P168" t="str">
            <v>SSD240GB</v>
          </cell>
          <cell r="Q168" t="str">
            <v>2019-1010-0135</v>
          </cell>
          <cell r="R168" t="str">
            <v>202.30.23.217</v>
          </cell>
          <cell r="S168" t="str">
            <v>DVD-Multi</v>
          </cell>
          <cell r="T168" t="str">
            <v>FS-30(30W)</v>
          </cell>
          <cell r="U168">
            <v>2</v>
          </cell>
          <cell r="V168" t="str">
            <v>e-ST</v>
          </cell>
          <cell r="W168" t="str">
            <v>구</v>
          </cell>
          <cell r="X168">
            <v>1019</v>
          </cell>
          <cell r="Y168">
            <v>0.48611111111111099</v>
          </cell>
          <cell r="Z168">
            <v>1019</v>
          </cell>
          <cell r="AA168">
            <v>0.80555555555555602</v>
          </cell>
          <cell r="AB168">
            <v>45092</v>
          </cell>
          <cell r="AD168">
            <v>45092</v>
          </cell>
          <cell r="AE168">
            <v>709</v>
          </cell>
          <cell r="AH168">
            <v>739</v>
          </cell>
          <cell r="AK168">
            <v>739</v>
          </cell>
        </row>
        <row r="169">
          <cell r="D169" t="str">
            <v>산학원504</v>
          </cell>
          <cell r="E169" t="str">
            <v>대학원지식정보안학과</v>
          </cell>
          <cell r="F169" t="str">
            <v>VW540</v>
          </cell>
          <cell r="G169" t="str">
            <v>6,000 ANSI</v>
          </cell>
          <cell r="H169">
            <v>2019</v>
          </cell>
          <cell r="I169">
            <v>120</v>
          </cell>
          <cell r="J169" t="str">
            <v>매립</v>
          </cell>
          <cell r="K169" t="str">
            <v>평각</v>
          </cell>
          <cell r="L169" t="str">
            <v>없음</v>
          </cell>
          <cell r="M169" t="str">
            <v>없음</v>
          </cell>
          <cell r="N169" t="str">
            <v>없음</v>
          </cell>
          <cell r="O169" t="str">
            <v>없음</v>
          </cell>
          <cell r="P169" t="str">
            <v>없음</v>
          </cell>
          <cell r="Q169" t="str">
            <v>없음</v>
          </cell>
          <cell r="R169" t="str">
            <v>202.3031.170</v>
          </cell>
          <cell r="S169" t="str">
            <v>없음</v>
          </cell>
          <cell r="T169" t="str">
            <v>없음</v>
          </cell>
          <cell r="U169" t="str">
            <v>없음</v>
          </cell>
          <cell r="V169" t="str">
            <v>자체</v>
          </cell>
          <cell r="W169" t="str">
            <v>없음</v>
          </cell>
          <cell r="X169">
            <v>1019</v>
          </cell>
          <cell r="Y169">
            <v>0.49305555555555503</v>
          </cell>
          <cell r="Z169">
            <v>1019</v>
          </cell>
          <cell r="AA169">
            <v>0.375</v>
          </cell>
          <cell r="AB169" t="str">
            <v>2019-00-00</v>
          </cell>
          <cell r="AD169" t="str">
            <v>2019-00-00</v>
          </cell>
          <cell r="AE169">
            <v>705</v>
          </cell>
          <cell r="AH169">
            <v>706</v>
          </cell>
          <cell r="AK169">
            <v>706</v>
          </cell>
        </row>
        <row r="170">
          <cell r="D170" t="str">
            <v>산학원505</v>
          </cell>
          <cell r="E170" t="str">
            <v>대학원지식정보안학과</v>
          </cell>
          <cell r="F170" t="str">
            <v>VW540</v>
          </cell>
          <cell r="G170" t="str">
            <v>6,000 ANSI</v>
          </cell>
          <cell r="H170">
            <v>2019</v>
          </cell>
          <cell r="I170">
            <v>120</v>
          </cell>
          <cell r="J170" t="str">
            <v>매립</v>
          </cell>
          <cell r="K170" t="str">
            <v>평각</v>
          </cell>
          <cell r="L170" t="str">
            <v>없음</v>
          </cell>
          <cell r="M170" t="str">
            <v>없음</v>
          </cell>
          <cell r="N170" t="str">
            <v>없음</v>
          </cell>
          <cell r="O170" t="str">
            <v>없음</v>
          </cell>
          <cell r="P170" t="str">
            <v>없음</v>
          </cell>
          <cell r="Q170" t="str">
            <v>없음</v>
          </cell>
          <cell r="R170" t="str">
            <v>202.30.31.171</v>
          </cell>
          <cell r="S170" t="str">
            <v>없음</v>
          </cell>
          <cell r="T170" t="str">
            <v>없음</v>
          </cell>
          <cell r="U170" t="str">
            <v>없음</v>
          </cell>
          <cell r="V170" t="str">
            <v>자체</v>
          </cell>
          <cell r="W170" t="str">
            <v>없음</v>
          </cell>
          <cell r="X170">
            <v>1019</v>
          </cell>
          <cell r="Y170">
            <v>0.5</v>
          </cell>
          <cell r="Z170">
            <v>1019</v>
          </cell>
          <cell r="AA170">
            <v>0.38194444444444442</v>
          </cell>
          <cell r="AB170" t="str">
            <v>2019-00-00</v>
          </cell>
          <cell r="AD170" t="str">
            <v>2019-00-00</v>
          </cell>
          <cell r="AE170">
            <v>599</v>
          </cell>
          <cell r="AH170">
            <v>600</v>
          </cell>
          <cell r="AK170">
            <v>600</v>
          </cell>
        </row>
        <row r="171">
          <cell r="D171" t="str">
            <v>산학원811</v>
          </cell>
          <cell r="E171" t="str">
            <v>전공 - 건축</v>
          </cell>
          <cell r="F171" t="str">
            <v>VGZ550</v>
          </cell>
          <cell r="G171" t="str">
            <v>5,500 ANSI</v>
          </cell>
          <cell r="H171">
            <v>2024</v>
          </cell>
          <cell r="I171">
            <v>120</v>
          </cell>
          <cell r="J171" t="str">
            <v>매립</v>
          </cell>
          <cell r="K171" t="str">
            <v>평각</v>
          </cell>
          <cell r="L171" t="str">
            <v>22"</v>
          </cell>
          <cell r="M171" t="str">
            <v>DB400T8A</v>
          </cell>
          <cell r="N171" t="str">
            <v>I7-8700</v>
          </cell>
          <cell r="O171" t="str">
            <v>DDR4 16G</v>
          </cell>
          <cell r="P171" t="str">
            <v>SSD512GB+SATA 1T</v>
          </cell>
          <cell r="Q171" t="str">
            <v>자산번호 없음</v>
          </cell>
          <cell r="R171" t="str">
            <v>202.30.24.246</v>
          </cell>
          <cell r="S171" t="str">
            <v>없음</v>
          </cell>
          <cell r="T171" t="str">
            <v>INTER-M</v>
          </cell>
          <cell r="U171">
            <v>2</v>
          </cell>
          <cell r="V171" t="str">
            <v>e-ST</v>
          </cell>
          <cell r="W171" t="str">
            <v>구</v>
          </cell>
          <cell r="X171">
            <v>1019</v>
          </cell>
          <cell r="Y171">
            <v>0.54513888888888895</v>
          </cell>
          <cell r="Z171">
            <v>1019</v>
          </cell>
          <cell r="AA171">
            <v>0.6875</v>
          </cell>
          <cell r="AB171">
            <v>43340</v>
          </cell>
          <cell r="AD171">
            <v>43340</v>
          </cell>
          <cell r="AE171">
            <v>2</v>
          </cell>
          <cell r="AH171">
            <v>24</v>
          </cell>
          <cell r="AK171">
            <v>24</v>
          </cell>
        </row>
        <row r="172">
          <cell r="D172" t="str">
            <v>산학원814</v>
          </cell>
          <cell r="E172" t="str">
            <v>전공 - 건축</v>
          </cell>
          <cell r="F172" t="str">
            <v>VGZ550</v>
          </cell>
          <cell r="G172" t="str">
            <v>5,500 ANSI</v>
          </cell>
          <cell r="H172">
            <v>2024</v>
          </cell>
          <cell r="I172">
            <v>120</v>
          </cell>
          <cell r="J172" t="str">
            <v>매립</v>
          </cell>
          <cell r="K172" t="str">
            <v>평각</v>
          </cell>
          <cell r="L172" t="str">
            <v>22"</v>
          </cell>
          <cell r="M172" t="str">
            <v>DB400T8A</v>
          </cell>
          <cell r="N172" t="str">
            <v>I7-8700</v>
          </cell>
          <cell r="O172" t="str">
            <v>DDR4 16G</v>
          </cell>
          <cell r="P172" t="str">
            <v>SSD256GB+SATA 1T</v>
          </cell>
          <cell r="Q172" t="str">
            <v>2019-1080-0012</v>
          </cell>
          <cell r="R172" t="str">
            <v>202.30.24.245</v>
          </cell>
          <cell r="S172" t="str">
            <v>없음</v>
          </cell>
          <cell r="T172" t="str">
            <v>INTER-M</v>
          </cell>
          <cell r="U172">
            <v>2</v>
          </cell>
          <cell r="V172" t="str">
            <v>e-ST</v>
          </cell>
          <cell r="W172" t="str">
            <v>구</v>
          </cell>
          <cell r="X172">
            <v>1019</v>
          </cell>
          <cell r="Y172">
            <v>0.54861111111111105</v>
          </cell>
          <cell r="Z172">
            <v>1019</v>
          </cell>
          <cell r="AA172">
            <v>0.70138888888888884</v>
          </cell>
          <cell r="AB172" t="str">
            <v>2015-00-00</v>
          </cell>
          <cell r="AD172" t="str">
            <v>2015-00-00</v>
          </cell>
          <cell r="AE172">
            <v>0</v>
          </cell>
          <cell r="AH172">
            <v>58</v>
          </cell>
          <cell r="AK172">
            <v>58</v>
          </cell>
        </row>
        <row r="173">
          <cell r="D173" t="str">
            <v>산학원825</v>
          </cell>
          <cell r="E173" t="str">
            <v>전공 - 건축(ZOOM자동녹화)</v>
          </cell>
          <cell r="F173" t="str">
            <v>OPTOMA EH501</v>
          </cell>
          <cell r="G173" t="str">
            <v>5,000 ANSI</v>
          </cell>
          <cell r="H173">
            <v>2018</v>
          </cell>
          <cell r="I173">
            <v>120</v>
          </cell>
          <cell r="J173" t="str">
            <v>매립</v>
          </cell>
          <cell r="K173" t="str">
            <v>평각</v>
          </cell>
          <cell r="L173" t="str">
            <v>17"</v>
          </cell>
          <cell r="M173" t="str">
            <v>B70CH(I7)</v>
          </cell>
          <cell r="N173" t="str">
            <v>I7-6700</v>
          </cell>
          <cell r="O173" t="str">
            <v>DDR4 8G</v>
          </cell>
          <cell r="P173" t="str">
            <v>SSD128GB+SATA 1T</v>
          </cell>
          <cell r="Q173" t="str">
            <v>2010-1357-0066</v>
          </cell>
          <cell r="R173" t="str">
            <v>202.30.23.14</v>
          </cell>
          <cell r="S173" t="str">
            <v>없음</v>
          </cell>
          <cell r="T173" t="str">
            <v>FS-30(30W)</v>
          </cell>
          <cell r="U173">
            <v>2</v>
          </cell>
          <cell r="V173" t="str">
            <v>e-ST</v>
          </cell>
          <cell r="W173" t="str">
            <v>구,유</v>
          </cell>
          <cell r="X173">
            <v>1019</v>
          </cell>
          <cell r="Y173">
            <v>0.55555555555555558</v>
          </cell>
          <cell r="Z173">
            <v>1019</v>
          </cell>
          <cell r="AA173">
            <v>0.39583333333333298</v>
          </cell>
          <cell r="AB173">
            <v>43340</v>
          </cell>
          <cell r="AD173">
            <v>43340</v>
          </cell>
          <cell r="AE173">
            <v>1175</v>
          </cell>
          <cell r="AH173">
            <v>1179</v>
          </cell>
          <cell r="AK173">
            <v>1179</v>
          </cell>
        </row>
        <row r="174">
          <cell r="D174" t="str">
            <v>산학원827</v>
          </cell>
          <cell r="E174" t="str">
            <v>전공 - 건축(ZOOM자동녹화)</v>
          </cell>
          <cell r="F174" t="str">
            <v>OPTOMA EH501</v>
          </cell>
          <cell r="G174" t="str">
            <v>5,000 ANSI</v>
          </cell>
          <cell r="H174">
            <v>2018</v>
          </cell>
          <cell r="I174">
            <v>120</v>
          </cell>
          <cell r="J174" t="str">
            <v>매립</v>
          </cell>
          <cell r="K174" t="str">
            <v>평각</v>
          </cell>
          <cell r="L174" t="str">
            <v>22"</v>
          </cell>
          <cell r="M174" t="str">
            <v>DB400TCA</v>
          </cell>
          <cell r="N174" t="str">
            <v>I7-10700</v>
          </cell>
          <cell r="O174" t="str">
            <v>DDR4 16G</v>
          </cell>
          <cell r="P174" t="str">
            <v>SSD250GB+SATA 1T</v>
          </cell>
          <cell r="Q174" t="str">
            <v>2020-1020-0186</v>
          </cell>
          <cell r="R174" t="str">
            <v>202.30.23.17</v>
          </cell>
          <cell r="S174" t="str">
            <v>DVD-Multi</v>
          </cell>
          <cell r="T174" t="str">
            <v>INTER-M</v>
          </cell>
          <cell r="U174">
            <v>2</v>
          </cell>
          <cell r="V174" t="str">
            <v>e-ST</v>
          </cell>
          <cell r="W174" t="str">
            <v>구,무</v>
          </cell>
          <cell r="X174">
            <v>1019</v>
          </cell>
          <cell r="Y174">
            <v>0.5625</v>
          </cell>
          <cell r="Z174">
            <v>1019</v>
          </cell>
          <cell r="AA174">
            <v>0.40277777777777801</v>
          </cell>
          <cell r="AB174">
            <v>43340</v>
          </cell>
          <cell r="AD174">
            <v>43340</v>
          </cell>
          <cell r="AE174">
            <v>899</v>
          </cell>
          <cell r="AH174">
            <v>901</v>
          </cell>
          <cell r="AK174">
            <v>90</v>
          </cell>
        </row>
        <row r="175">
          <cell r="D175" t="str">
            <v>학군단1강의</v>
          </cell>
          <cell r="E175" t="str">
            <v>멀티미디어</v>
          </cell>
          <cell r="F175" t="str">
            <v>VX421</v>
          </cell>
          <cell r="G175" t="str">
            <v>4,300 ANSI</v>
          </cell>
          <cell r="H175">
            <v>2017</v>
          </cell>
          <cell r="I175">
            <v>150</v>
          </cell>
          <cell r="J175" t="str">
            <v>노출</v>
          </cell>
          <cell r="K175" t="str">
            <v>평각</v>
          </cell>
          <cell r="L175" t="str">
            <v>22"</v>
          </cell>
          <cell r="M175" t="str">
            <v>DB400T8A</v>
          </cell>
          <cell r="N175" t="str">
            <v>I5-9500</v>
          </cell>
          <cell r="O175" t="str">
            <v>DDR3 8G</v>
          </cell>
          <cell r="P175" t="str">
            <v>SSD 250GB</v>
          </cell>
          <cell r="Q175" t="str">
            <v>2008-1240-0022</v>
          </cell>
          <cell r="R175" t="str">
            <v>202.30.29.4</v>
          </cell>
          <cell r="S175" t="str">
            <v>없음</v>
          </cell>
          <cell r="T175" t="str">
            <v>SP80</v>
          </cell>
          <cell r="U175">
            <v>2</v>
          </cell>
          <cell r="V175" t="str">
            <v>e-ST</v>
          </cell>
          <cell r="W175" t="str">
            <v>구,유,무</v>
          </cell>
          <cell r="X175">
            <v>1019</v>
          </cell>
          <cell r="Y175">
            <v>0.56944444444444442</v>
          </cell>
          <cell r="Z175">
            <v>1019</v>
          </cell>
          <cell r="AA175">
            <v>0.40972222222222199</v>
          </cell>
          <cell r="AB175">
            <v>43077</v>
          </cell>
          <cell r="AD175">
            <v>45096</v>
          </cell>
          <cell r="AE175">
            <v>999</v>
          </cell>
          <cell r="AH175">
            <v>999</v>
          </cell>
          <cell r="AK175">
            <v>999</v>
          </cell>
        </row>
        <row r="176">
          <cell r="D176" t="str">
            <v>학군단2강의</v>
          </cell>
          <cell r="E176" t="str">
            <v>멀티미디어</v>
          </cell>
          <cell r="F176" t="str">
            <v>VX61</v>
          </cell>
          <cell r="G176" t="str">
            <v>5,500 ANSI</v>
          </cell>
          <cell r="H176">
            <v>2020</v>
          </cell>
          <cell r="I176">
            <v>150</v>
          </cell>
          <cell r="J176" t="str">
            <v>노출</v>
          </cell>
          <cell r="K176" t="str">
            <v>평각</v>
          </cell>
          <cell r="L176" t="str">
            <v>22"</v>
          </cell>
          <cell r="M176" t="str">
            <v>DB400T8A</v>
          </cell>
          <cell r="N176" t="str">
            <v>I5-9500</v>
          </cell>
          <cell r="O176" t="str">
            <v>DDR3 8G</v>
          </cell>
          <cell r="P176" t="str">
            <v>SSD 250GB</v>
          </cell>
          <cell r="Q176" t="str">
            <v>2008-1240-0023</v>
          </cell>
          <cell r="R176" t="str">
            <v>202.30.29.5</v>
          </cell>
          <cell r="S176" t="str">
            <v>없음</v>
          </cell>
          <cell r="T176" t="str">
            <v>SP80</v>
          </cell>
          <cell r="U176">
            <v>2</v>
          </cell>
          <cell r="V176" t="str">
            <v>e-ST</v>
          </cell>
          <cell r="W176" t="str">
            <v>구,유,무</v>
          </cell>
          <cell r="X176">
            <v>1019</v>
          </cell>
          <cell r="Y176">
            <v>0.57638888888888895</v>
          </cell>
          <cell r="Z176">
            <v>1019</v>
          </cell>
          <cell r="AA176">
            <v>0.41666666666666702</v>
          </cell>
          <cell r="AB176">
            <v>44034</v>
          </cell>
          <cell r="AD176">
            <v>44405</v>
          </cell>
          <cell r="AE176">
            <v>1175</v>
          </cell>
          <cell r="AH176">
            <v>1179</v>
          </cell>
          <cell r="AK176">
            <v>1179</v>
          </cell>
        </row>
        <row r="177">
          <cell r="D177" t="str">
            <v>전산원101</v>
          </cell>
          <cell r="E177" t="str">
            <v>에너지시스템학과 (ZOOM자동녹화)</v>
          </cell>
          <cell r="F177" t="str">
            <v>VMZ60</v>
          </cell>
          <cell r="G177" t="str">
            <v>6,000 ANSI</v>
          </cell>
          <cell r="H177">
            <v>2021</v>
          </cell>
          <cell r="I177">
            <v>150</v>
          </cell>
          <cell r="J177" t="str">
            <v>매립</v>
          </cell>
          <cell r="K177" t="str">
            <v>평각</v>
          </cell>
          <cell r="L177" t="str">
            <v>22"</v>
          </cell>
          <cell r="M177" t="str">
            <v>DB400TCA</v>
          </cell>
          <cell r="N177" t="str">
            <v>I5-10500</v>
          </cell>
          <cell r="O177" t="str">
            <v>DDR4 8G</v>
          </cell>
          <cell r="P177" t="str">
            <v>SSD 250GB</v>
          </cell>
          <cell r="Q177" t="str">
            <v>2021-0900-024</v>
          </cell>
          <cell r="R177" t="str">
            <v>202.30.2.49</v>
          </cell>
          <cell r="S177" t="str">
            <v>DVD-Multi</v>
          </cell>
          <cell r="T177" t="str">
            <v>EON10</v>
          </cell>
          <cell r="U177" t="str">
            <v>매립</v>
          </cell>
          <cell r="V177" t="str">
            <v>e-ST</v>
          </cell>
          <cell r="W177" t="str">
            <v>구,유,무(2)</v>
          </cell>
          <cell r="X177">
            <v>1021</v>
          </cell>
          <cell r="Y177">
            <v>0.35416666666666669</v>
          </cell>
          <cell r="Z177">
            <v>1021</v>
          </cell>
          <cell r="AA177">
            <v>0.72916666666666663</v>
          </cell>
          <cell r="AB177">
            <v>44442</v>
          </cell>
          <cell r="AD177">
            <v>44442</v>
          </cell>
          <cell r="AE177">
            <v>1183</v>
          </cell>
          <cell r="AI177">
            <v>1193</v>
          </cell>
          <cell r="AK177">
            <v>1193</v>
          </cell>
        </row>
        <row r="178">
          <cell r="D178" t="str">
            <v>전산원109</v>
          </cell>
          <cell r="E178" t="str">
            <v>에너지시스템학과</v>
          </cell>
          <cell r="F178" t="str">
            <v>VMZ51</v>
          </cell>
          <cell r="G178" t="str">
            <v>5,200 ANSI</v>
          </cell>
          <cell r="H178">
            <v>2022</v>
          </cell>
          <cell r="I178">
            <v>120</v>
          </cell>
          <cell r="J178" t="str">
            <v>노출</v>
          </cell>
          <cell r="K178" t="str">
            <v>평각</v>
          </cell>
          <cell r="L178" t="str">
            <v>17"</v>
          </cell>
          <cell r="M178" t="str">
            <v>DB400TDA</v>
          </cell>
          <cell r="N178" t="str">
            <v>I5-11500</v>
          </cell>
          <cell r="O178" t="str">
            <v>DDR4 8G</v>
          </cell>
          <cell r="P178" t="str">
            <v>SSD 256GB</v>
          </cell>
          <cell r="Q178" t="str">
            <v>2022-0800-019</v>
          </cell>
          <cell r="R178" t="str">
            <v>202.30.2.66</v>
          </cell>
          <cell r="S178" t="str">
            <v>DVD-Multi</v>
          </cell>
          <cell r="T178" t="str">
            <v>Britz</v>
          </cell>
          <cell r="U178">
            <v>2</v>
          </cell>
          <cell r="V178" t="str">
            <v>자체</v>
          </cell>
          <cell r="W178" t="str">
            <v>없음</v>
          </cell>
          <cell r="X178">
            <v>1021</v>
          </cell>
          <cell r="Y178">
            <v>0.35416666666666669</v>
          </cell>
          <cell r="Z178">
            <v>1021</v>
          </cell>
          <cell r="AA178">
            <v>0.625</v>
          </cell>
          <cell r="AB178" t="str">
            <v>2022-00-00</v>
          </cell>
          <cell r="AD178" t="str">
            <v>2022-00-00</v>
          </cell>
          <cell r="AE178">
            <v>550</v>
          </cell>
          <cell r="AI178">
            <v>584</v>
          </cell>
          <cell r="AK178">
            <v>584</v>
          </cell>
        </row>
        <row r="179">
          <cell r="D179" t="str">
            <v>전산원311</v>
          </cell>
          <cell r="E179" t="str">
            <v>에너지시스템학과(ZOOM자동녹화)</v>
          </cell>
          <cell r="F179" t="str">
            <v>VX61</v>
          </cell>
          <cell r="G179" t="str">
            <v>5,500 ANSI</v>
          </cell>
          <cell r="H179">
            <v>2020</v>
          </cell>
          <cell r="I179">
            <v>120</v>
          </cell>
          <cell r="J179" t="str">
            <v>노출</v>
          </cell>
          <cell r="K179" t="str">
            <v>대각</v>
          </cell>
          <cell r="L179" t="str">
            <v>22"</v>
          </cell>
          <cell r="M179" t="str">
            <v>DB400T9A</v>
          </cell>
          <cell r="N179" t="str">
            <v>I5-9500</v>
          </cell>
          <cell r="O179" t="str">
            <v>DDR3 8G</v>
          </cell>
          <cell r="P179" t="str">
            <v>SSD250GB+SATA 1T</v>
          </cell>
          <cell r="Q179" t="str">
            <v>2020-0100-0021</v>
          </cell>
          <cell r="R179" t="str">
            <v>202.30.7.69</v>
          </cell>
          <cell r="S179" t="str">
            <v>DVD-Multi</v>
          </cell>
          <cell r="T179" t="str">
            <v>Britz</v>
          </cell>
          <cell r="U179">
            <v>2</v>
          </cell>
          <cell r="V179" t="str">
            <v>자체</v>
          </cell>
          <cell r="W179" t="str">
            <v>없음</v>
          </cell>
          <cell r="X179">
            <v>1021</v>
          </cell>
          <cell r="Y179">
            <v>0.3611111111111111</v>
          </cell>
          <cell r="Z179">
            <v>1021</v>
          </cell>
          <cell r="AA179">
            <v>0.66666666666666663</v>
          </cell>
          <cell r="AB179" t="str">
            <v>2020-00-00</v>
          </cell>
          <cell r="AD179" t="str">
            <v>2020-00-00</v>
          </cell>
          <cell r="AE179">
            <v>1059</v>
          </cell>
          <cell r="AI179">
            <v>1088</v>
          </cell>
          <cell r="AK179">
            <v>1088</v>
          </cell>
        </row>
        <row r="180">
          <cell r="D180" t="str">
            <v>전산원507</v>
          </cell>
          <cell r="E180" t="str">
            <v>융합시스템공학과(ZOOM자동녹화)</v>
          </cell>
          <cell r="F180" t="str">
            <v>EB-2255U</v>
          </cell>
          <cell r="G180" t="str">
            <v>5,000 ANSI</v>
          </cell>
          <cell r="H180">
            <v>2018</v>
          </cell>
          <cell r="I180">
            <v>120</v>
          </cell>
          <cell r="J180" t="str">
            <v>매립</v>
          </cell>
          <cell r="K180" t="str">
            <v>평각</v>
          </cell>
          <cell r="L180" t="str">
            <v>22"</v>
          </cell>
          <cell r="M180" t="str">
            <v>hp</v>
          </cell>
          <cell r="N180" t="str">
            <v>I7-7700</v>
          </cell>
          <cell r="O180" t="str">
            <v>DDR4 16G</v>
          </cell>
          <cell r="P180" t="str">
            <v>SSD500GB+SATA 1T</v>
          </cell>
          <cell r="Q180" t="str">
            <v>2017-1020-0178</v>
          </cell>
          <cell r="R180" t="str">
            <v>202.30.8.13</v>
          </cell>
          <cell r="S180" t="str">
            <v>DVD-Multi</v>
          </cell>
          <cell r="T180" t="str">
            <v>FS-52(50W)</v>
          </cell>
          <cell r="U180">
            <v>4</v>
          </cell>
          <cell r="V180" t="str">
            <v>e-ST</v>
          </cell>
          <cell r="W180" t="str">
            <v>구,무</v>
          </cell>
          <cell r="X180">
            <v>1021</v>
          </cell>
          <cell r="Y180">
            <v>0.41666666666666669</v>
          </cell>
          <cell r="Z180">
            <v>1021</v>
          </cell>
          <cell r="AA180">
            <v>0.4236111111111111</v>
          </cell>
          <cell r="AB180" t="str">
            <v>2018-02-19 / 2018-02-19</v>
          </cell>
          <cell r="AD180" t="str">
            <v>2018-02-19 / 2018-02-19</v>
          </cell>
          <cell r="AE180" t="str">
            <v>654/521</v>
          </cell>
          <cell r="AI180" t="str">
            <v>714/579</v>
          </cell>
          <cell r="AK180" t="str">
            <v>714/579</v>
          </cell>
        </row>
        <row r="181">
          <cell r="D181" t="str">
            <v>전산원510</v>
          </cell>
          <cell r="E181" t="str">
            <v>멀티미디어 PC실</v>
          </cell>
          <cell r="F181" t="str">
            <v>VMZ51</v>
          </cell>
          <cell r="G181" t="str">
            <v>5,200 ANSI</v>
          </cell>
          <cell r="H181">
            <v>2022</v>
          </cell>
          <cell r="I181">
            <v>150</v>
          </cell>
          <cell r="J181" t="str">
            <v>매립</v>
          </cell>
          <cell r="K181" t="str">
            <v>평각</v>
          </cell>
          <cell r="L181" t="str">
            <v>22"</v>
          </cell>
          <cell r="M181" t="str">
            <v>DB400TDA</v>
          </cell>
          <cell r="N181" t="str">
            <v>I7-11700</v>
          </cell>
          <cell r="O181" t="str">
            <v>DDR4 16G</v>
          </cell>
          <cell r="P181" t="str">
            <v>SSD 512GB</v>
          </cell>
          <cell r="Q181" t="str">
            <v>2022-1090-0017</v>
          </cell>
          <cell r="R181" t="str">
            <v>202.30.8.12</v>
          </cell>
          <cell r="S181" t="str">
            <v>없음</v>
          </cell>
          <cell r="T181" t="str">
            <v>INTER-M</v>
          </cell>
          <cell r="U181">
            <v>2</v>
          </cell>
          <cell r="V181" t="str">
            <v>e-ST</v>
          </cell>
          <cell r="W181" t="str">
            <v>구,유,무</v>
          </cell>
          <cell r="X181">
            <v>1021</v>
          </cell>
          <cell r="Y181">
            <v>0.36805555555555558</v>
          </cell>
          <cell r="Z181">
            <v>1028</v>
          </cell>
          <cell r="AA181">
            <v>0.46527777777777773</v>
          </cell>
          <cell r="AB181" t="str">
            <v>2022-00-00</v>
          </cell>
          <cell r="AC181" t="str">
            <v>28,</v>
          </cell>
          <cell r="AD181">
            <v>45314</v>
          </cell>
          <cell r="AE181">
            <v>813</v>
          </cell>
          <cell r="AI181">
            <v>927</v>
          </cell>
          <cell r="AK181">
            <v>927</v>
          </cell>
        </row>
        <row r="182">
          <cell r="D182" t="str">
            <v>전산원511</v>
          </cell>
          <cell r="E182" t="str">
            <v>융합시스템공학과</v>
          </cell>
          <cell r="F182" t="str">
            <v>VW360</v>
          </cell>
          <cell r="G182" t="str">
            <v>4,000 ANSI</v>
          </cell>
          <cell r="H182">
            <v>2019</v>
          </cell>
          <cell r="I182">
            <v>120</v>
          </cell>
          <cell r="J182" t="str">
            <v>매립</v>
          </cell>
          <cell r="K182" t="str">
            <v>평각</v>
          </cell>
          <cell r="L182" t="str">
            <v>22"</v>
          </cell>
          <cell r="M182" t="str">
            <v>DB400TDA</v>
          </cell>
          <cell r="N182" t="str">
            <v>I7-11700</v>
          </cell>
          <cell r="O182" t="str">
            <v>DDR4 16G</v>
          </cell>
          <cell r="P182" t="str">
            <v>SSD 512GB</v>
          </cell>
          <cell r="Q182" t="str">
            <v>2023-1060-0018</v>
          </cell>
          <cell r="R182" t="str">
            <v>202.30.8.21</v>
          </cell>
          <cell r="S182" t="str">
            <v>없음</v>
          </cell>
          <cell r="T182" t="str">
            <v>SP80</v>
          </cell>
          <cell r="U182">
            <v>2</v>
          </cell>
          <cell r="V182" t="str">
            <v>e-ST</v>
          </cell>
          <cell r="W182" t="str">
            <v>구,무</v>
          </cell>
          <cell r="X182">
            <v>1021</v>
          </cell>
          <cell r="Y182">
            <v>0.4375</v>
          </cell>
          <cell r="Z182">
            <v>1021</v>
          </cell>
          <cell r="AA182">
            <v>0.47222222222222227</v>
          </cell>
          <cell r="AB182" t="str">
            <v>2019-00-00</v>
          </cell>
          <cell r="AD182" t="str">
            <v>2019-00-00</v>
          </cell>
          <cell r="AE182">
            <v>273</v>
          </cell>
          <cell r="AI182">
            <v>287</v>
          </cell>
          <cell r="AK182">
            <v>287</v>
          </cell>
        </row>
        <row r="183">
          <cell r="D183" t="str">
            <v>전산원514</v>
          </cell>
          <cell r="E183" t="str">
            <v>멀티미디어 PC실</v>
          </cell>
          <cell r="F183" t="str">
            <v>VMZ51</v>
          </cell>
          <cell r="G183" t="str">
            <v>5,200 ANSI</v>
          </cell>
          <cell r="H183">
            <v>2022</v>
          </cell>
          <cell r="I183">
            <v>150</v>
          </cell>
          <cell r="J183" t="str">
            <v>매립</v>
          </cell>
          <cell r="K183" t="str">
            <v>평각</v>
          </cell>
          <cell r="L183" t="str">
            <v>22"</v>
          </cell>
          <cell r="M183" t="str">
            <v>DB400TDA</v>
          </cell>
          <cell r="N183" t="str">
            <v>I7-11700</v>
          </cell>
          <cell r="O183" t="str">
            <v>DDR4 16G</v>
          </cell>
          <cell r="P183" t="str">
            <v>SSD 512GB</v>
          </cell>
          <cell r="Q183" t="str">
            <v>2022-1090-0018</v>
          </cell>
          <cell r="R183" t="str">
            <v>202.30.8.11</v>
          </cell>
          <cell r="S183" t="str">
            <v>없음</v>
          </cell>
          <cell r="T183" t="str">
            <v>INTER-M</v>
          </cell>
          <cell r="U183">
            <v>2</v>
          </cell>
          <cell r="V183" t="str">
            <v>e-ST</v>
          </cell>
          <cell r="W183" t="str">
            <v>구,유,무</v>
          </cell>
          <cell r="X183">
            <v>1021</v>
          </cell>
          <cell r="Y183">
            <v>0.3611111111111111</v>
          </cell>
          <cell r="Z183">
            <v>1021</v>
          </cell>
          <cell r="AA183">
            <v>0.43055555555555503</v>
          </cell>
          <cell r="AB183" t="str">
            <v>2022-00-00</v>
          </cell>
          <cell r="AD183" t="str">
            <v>2022-00-00</v>
          </cell>
          <cell r="AE183">
            <v>1026</v>
          </cell>
          <cell r="AI183">
            <v>901</v>
          </cell>
          <cell r="AK183">
            <v>901</v>
          </cell>
        </row>
        <row r="184">
          <cell r="D184" t="str">
            <v>연암관101</v>
          </cell>
          <cell r="E184" t="str">
            <v>대강당</v>
          </cell>
          <cell r="F184" t="str">
            <v>LED</v>
          </cell>
          <cell r="G184" t="str">
            <v>X</v>
          </cell>
          <cell r="H184" t="str">
            <v>X</v>
          </cell>
          <cell r="I184" t="str">
            <v>X</v>
          </cell>
          <cell r="J184" t="str">
            <v>X</v>
          </cell>
          <cell r="K184" t="str">
            <v>X</v>
          </cell>
          <cell r="L184" t="str">
            <v>22"</v>
          </cell>
          <cell r="M184" t="str">
            <v>DM-C210</v>
          </cell>
          <cell r="N184" t="str">
            <v>E5700</v>
          </cell>
          <cell r="O184" t="str">
            <v>DDR2 4G</v>
          </cell>
          <cell r="P184" t="str">
            <v>SSD120GB+SATA 500G</v>
          </cell>
          <cell r="Q184" t="str">
            <v>2010-1346-0003</v>
          </cell>
          <cell r="R184" t="str">
            <v>175.214.16.227</v>
          </cell>
          <cell r="S184" t="str">
            <v>Combo</v>
          </cell>
          <cell r="T184" t="str">
            <v>INTER-M</v>
          </cell>
          <cell r="U184">
            <v>14</v>
          </cell>
          <cell r="V184" t="str">
            <v>e-ST</v>
          </cell>
          <cell r="W184" t="str">
            <v>구,유,무(5)</v>
          </cell>
          <cell r="X184">
            <v>1021</v>
          </cell>
          <cell r="Y184">
            <v>0.79861111111111116</v>
          </cell>
          <cell r="Z184">
            <v>1021</v>
          </cell>
          <cell r="AA184">
            <v>0.45138888888888901</v>
          </cell>
          <cell r="AB184" t="str">
            <v>X</v>
          </cell>
          <cell r="AC184" t="str">
            <v>21,</v>
          </cell>
          <cell r="AD184" t="str">
            <v>X</v>
          </cell>
          <cell r="AE184" t="str">
            <v>X</v>
          </cell>
          <cell r="AI184" t="str">
            <v>X</v>
          </cell>
          <cell r="AK184" t="str">
            <v>X</v>
          </cell>
        </row>
        <row r="185">
          <cell r="D185" t="str">
            <v>연암관102</v>
          </cell>
          <cell r="E185" t="str">
            <v>멀티미디어 (ZOOM자동녹화)</v>
          </cell>
          <cell r="F185" t="str">
            <v>VX600</v>
          </cell>
          <cell r="G185" t="str">
            <v>5,500 ANSI</v>
          </cell>
          <cell r="H185">
            <v>2016</v>
          </cell>
          <cell r="I185">
            <v>150</v>
          </cell>
          <cell r="J185" t="str">
            <v>매립</v>
          </cell>
          <cell r="K185" t="str">
            <v>대각</v>
          </cell>
          <cell r="L185" t="str">
            <v>22"</v>
          </cell>
          <cell r="M185" t="str">
            <v>DB400TDA</v>
          </cell>
          <cell r="N185" t="str">
            <v>I7-11700</v>
          </cell>
          <cell r="O185" t="str">
            <v>DDR4 16G</v>
          </cell>
          <cell r="P185" t="str">
            <v>SSD 256GB</v>
          </cell>
          <cell r="Q185" t="str">
            <v>자산번호 없음</v>
          </cell>
          <cell r="R185" t="str">
            <v>175.214.16.225</v>
          </cell>
          <cell r="S185" t="str">
            <v>DVD-Multi</v>
          </cell>
          <cell r="T185" t="str">
            <v>FS-52(50W)</v>
          </cell>
          <cell r="U185">
            <v>4</v>
          </cell>
          <cell r="V185" t="str">
            <v>e-ST</v>
          </cell>
          <cell r="W185" t="str">
            <v>구,유,무</v>
          </cell>
          <cell r="X185">
            <v>1021</v>
          </cell>
          <cell r="Y185">
            <v>0.80555555555555602</v>
          </cell>
          <cell r="Z185">
            <v>1021</v>
          </cell>
          <cell r="AA185">
            <v>0.45833333333333298</v>
          </cell>
          <cell r="AB185">
            <v>45252</v>
          </cell>
          <cell r="AD185">
            <v>45485</v>
          </cell>
          <cell r="AE185">
            <v>1022</v>
          </cell>
          <cell r="AI185">
            <v>1154</v>
          </cell>
          <cell r="AK185">
            <v>1154</v>
          </cell>
        </row>
        <row r="186">
          <cell r="D186" t="str">
            <v>연암관104</v>
          </cell>
          <cell r="E186" t="str">
            <v>멀티미디어 (ZOOM자동녹화)</v>
          </cell>
          <cell r="F186" t="str">
            <v>VX600</v>
          </cell>
          <cell r="G186" t="str">
            <v>5,500 ANSI</v>
          </cell>
          <cell r="H186">
            <v>2016</v>
          </cell>
          <cell r="I186">
            <v>150</v>
          </cell>
          <cell r="J186" t="str">
            <v>매립</v>
          </cell>
          <cell r="K186" t="str">
            <v>대각</v>
          </cell>
          <cell r="L186" t="str">
            <v>22"</v>
          </cell>
          <cell r="M186" t="str">
            <v>DB400TDA</v>
          </cell>
          <cell r="N186" t="str">
            <v>I7-11700</v>
          </cell>
          <cell r="O186" t="str">
            <v>DDR4 16G</v>
          </cell>
          <cell r="P186" t="str">
            <v>SSD 256GB</v>
          </cell>
          <cell r="Q186" t="str">
            <v>자산번호 없음</v>
          </cell>
          <cell r="R186" t="str">
            <v>175.214.16.231</v>
          </cell>
          <cell r="S186" t="str">
            <v>DVD-Multi</v>
          </cell>
          <cell r="T186" t="str">
            <v>FS-52(50W)</v>
          </cell>
          <cell r="U186">
            <v>4</v>
          </cell>
          <cell r="V186" t="str">
            <v>e-ST</v>
          </cell>
          <cell r="W186" t="str">
            <v>구,유,무</v>
          </cell>
          <cell r="X186">
            <v>1021</v>
          </cell>
          <cell r="Y186">
            <v>0.35416666666666669</v>
          </cell>
          <cell r="Z186">
            <v>1021</v>
          </cell>
          <cell r="AA186">
            <v>0.63888888888888895</v>
          </cell>
          <cell r="AB186" t="str">
            <v>2023-02-00</v>
          </cell>
          <cell r="AD186">
            <v>45532</v>
          </cell>
          <cell r="AE186">
            <v>2070</v>
          </cell>
          <cell r="AI186">
            <v>2223</v>
          </cell>
          <cell r="AK186">
            <v>2223</v>
          </cell>
        </row>
        <row r="187">
          <cell r="D187" t="str">
            <v>연암관105</v>
          </cell>
          <cell r="E187" t="str">
            <v>멀티미디어(ZOOM자동녹화)</v>
          </cell>
          <cell r="F187" t="str">
            <v>VGZ700</v>
          </cell>
          <cell r="G187" t="str">
            <v>7,000 ANSI</v>
          </cell>
          <cell r="H187">
            <v>2023</v>
          </cell>
          <cell r="I187">
            <v>150</v>
          </cell>
          <cell r="J187" t="str">
            <v>매립</v>
          </cell>
          <cell r="K187" t="str">
            <v>대각</v>
          </cell>
          <cell r="L187" t="str">
            <v>22"</v>
          </cell>
          <cell r="M187" t="str">
            <v>DB400T9A</v>
          </cell>
          <cell r="N187" t="str">
            <v>I7-11700</v>
          </cell>
          <cell r="O187" t="str">
            <v>DDR4 16G</v>
          </cell>
          <cell r="P187" t="str">
            <v>SSD 256GB</v>
          </cell>
          <cell r="Q187" t="str">
            <v>2021-1120-0091</v>
          </cell>
          <cell r="R187" t="str">
            <v>175.214.16.230</v>
          </cell>
          <cell r="S187" t="str">
            <v>DVD-Multi</v>
          </cell>
          <cell r="T187" t="str">
            <v>FS-52(50W)</v>
          </cell>
          <cell r="U187">
            <v>4</v>
          </cell>
          <cell r="V187" t="str">
            <v>e-ST</v>
          </cell>
          <cell r="W187" t="str">
            <v>구,유,무</v>
          </cell>
          <cell r="X187">
            <v>1022</v>
          </cell>
          <cell r="Y187">
            <v>0.3611111111111111</v>
          </cell>
          <cell r="Z187">
            <v>1022</v>
          </cell>
          <cell r="AA187">
            <v>0.72916666666666663</v>
          </cell>
          <cell r="AB187">
            <v>44978</v>
          </cell>
          <cell r="AD187">
            <v>44960</v>
          </cell>
          <cell r="AE187">
            <v>1604</v>
          </cell>
          <cell r="AI187">
            <v>1703</v>
          </cell>
          <cell r="AK187">
            <v>1703</v>
          </cell>
        </row>
        <row r="188">
          <cell r="D188" t="str">
            <v>연암관202-2</v>
          </cell>
          <cell r="E188" t="str">
            <v>법전원</v>
          </cell>
          <cell r="F188" t="str">
            <v>XT35K</v>
          </cell>
          <cell r="G188" t="str">
            <v>5,000 ANSI</v>
          </cell>
          <cell r="H188">
            <v>2007</v>
          </cell>
          <cell r="I188">
            <v>120</v>
          </cell>
          <cell r="J188" t="str">
            <v>매립</v>
          </cell>
          <cell r="K188" t="str">
            <v>평각</v>
          </cell>
          <cell r="L188" t="str">
            <v>17"</v>
          </cell>
          <cell r="M188" t="str">
            <v>없음</v>
          </cell>
          <cell r="N188" t="str">
            <v>없음</v>
          </cell>
          <cell r="O188" t="str">
            <v>없음</v>
          </cell>
          <cell r="P188" t="str">
            <v>없음</v>
          </cell>
          <cell r="Q188" t="str">
            <v>없음</v>
          </cell>
          <cell r="R188" t="str">
            <v>없음</v>
          </cell>
          <cell r="S188" t="str">
            <v>Combo</v>
          </cell>
          <cell r="T188" t="str">
            <v>JBL</v>
          </cell>
          <cell r="U188">
            <v>2</v>
          </cell>
          <cell r="V188" t="str">
            <v>자체</v>
          </cell>
          <cell r="W188" t="str">
            <v>없음</v>
          </cell>
          <cell r="X188">
            <v>1022</v>
          </cell>
          <cell r="Y188">
            <v>0.36805555555555558</v>
          </cell>
          <cell r="Z188">
            <v>1022</v>
          </cell>
          <cell r="AA188">
            <v>0.47916666666666602</v>
          </cell>
          <cell r="AB188">
            <v>39447</v>
          </cell>
          <cell r="AD188">
            <v>39447</v>
          </cell>
          <cell r="AE188">
            <v>238</v>
          </cell>
          <cell r="AI188">
            <v>238</v>
          </cell>
          <cell r="AK188">
            <v>238</v>
          </cell>
        </row>
        <row r="189">
          <cell r="D189" t="str">
            <v>연암관301</v>
          </cell>
          <cell r="E189" t="str">
            <v>법전원</v>
          </cell>
          <cell r="F189" t="str">
            <v>VZ580</v>
          </cell>
          <cell r="G189" t="str">
            <v>5,500 ANSI</v>
          </cell>
          <cell r="H189">
            <v>2023</v>
          </cell>
          <cell r="I189">
            <v>120</v>
          </cell>
          <cell r="J189" t="str">
            <v>노출</v>
          </cell>
          <cell r="K189" t="str">
            <v>대각</v>
          </cell>
          <cell r="L189" t="str">
            <v>17"</v>
          </cell>
          <cell r="M189" t="str">
            <v>Z75CV(I5)</v>
          </cell>
          <cell r="N189" t="str">
            <v>I5-4590</v>
          </cell>
          <cell r="O189" t="str">
            <v>DDR3 4G</v>
          </cell>
          <cell r="P189" t="str">
            <v>SSD256G+SATA 500G</v>
          </cell>
          <cell r="Q189" t="str">
            <v>2015-1030-0126</v>
          </cell>
          <cell r="R189" t="str">
            <v>175.214.16.237</v>
          </cell>
          <cell r="S189" t="str">
            <v>Combo</v>
          </cell>
          <cell r="T189" t="str">
            <v>FS-52(50W)</v>
          </cell>
          <cell r="U189">
            <v>4</v>
          </cell>
          <cell r="V189" t="str">
            <v>e-ST</v>
          </cell>
          <cell r="W189" t="str">
            <v>구,유</v>
          </cell>
          <cell r="X189">
            <v>1022</v>
          </cell>
          <cell r="Y189">
            <v>0.79166666666666663</v>
          </cell>
          <cell r="Z189">
            <v>1022</v>
          </cell>
          <cell r="AA189">
            <v>0.48611111111111099</v>
          </cell>
          <cell r="AB189" t="str">
            <v>2023-00-00</v>
          </cell>
          <cell r="AD189" t="str">
            <v>2023-00-00</v>
          </cell>
          <cell r="AE189">
            <v>899</v>
          </cell>
          <cell r="AI189" t="str">
            <v>1127/1139</v>
          </cell>
          <cell r="AK189" t="str">
            <v>1127/1139</v>
          </cell>
        </row>
        <row r="190">
          <cell r="D190" t="str">
            <v>연암관315</v>
          </cell>
          <cell r="E190" t="str">
            <v>법전원</v>
          </cell>
          <cell r="F190" t="str">
            <v>XU105K</v>
          </cell>
          <cell r="G190" t="str">
            <v>4,500 ANSI</v>
          </cell>
          <cell r="H190">
            <v>2011</v>
          </cell>
          <cell r="I190">
            <v>120</v>
          </cell>
          <cell r="J190" t="str">
            <v>매립</v>
          </cell>
          <cell r="K190" t="str">
            <v>평각</v>
          </cell>
          <cell r="L190" t="str">
            <v>17"</v>
          </cell>
          <cell r="M190" t="str">
            <v>DBZ200</v>
          </cell>
          <cell r="N190" t="str">
            <v>I5-650</v>
          </cell>
          <cell r="O190" t="str">
            <v>DDR2 3G</v>
          </cell>
          <cell r="P190" t="str">
            <v>SSD256GB+SATA II 320G</v>
          </cell>
          <cell r="Q190" t="str">
            <v>2010-1346-0001</v>
          </cell>
          <cell r="R190" t="str">
            <v>175.214.16.109</v>
          </cell>
          <cell r="S190" t="str">
            <v>Combo</v>
          </cell>
          <cell r="T190" t="str">
            <v>Britz</v>
          </cell>
          <cell r="U190">
            <v>2</v>
          </cell>
          <cell r="V190" t="str">
            <v>구</v>
          </cell>
          <cell r="W190" t="str">
            <v>없음</v>
          </cell>
          <cell r="X190">
            <v>1022</v>
          </cell>
          <cell r="Y190">
            <v>0.79861111111111116</v>
          </cell>
          <cell r="Z190">
            <v>1022</v>
          </cell>
          <cell r="AA190">
            <v>0.49305555555555503</v>
          </cell>
          <cell r="AB190">
            <v>43180</v>
          </cell>
          <cell r="AD190" t="str">
            <v>2009-00-00</v>
          </cell>
          <cell r="AE190">
            <v>662</v>
          </cell>
          <cell r="AI190">
            <v>662</v>
          </cell>
          <cell r="AK190">
            <v>662</v>
          </cell>
        </row>
        <row r="191">
          <cell r="D191" t="str">
            <v>연암관401</v>
          </cell>
          <cell r="E191" t="str">
            <v>법전원</v>
          </cell>
          <cell r="F191" t="str">
            <v>VX61</v>
          </cell>
          <cell r="G191" t="str">
            <v>5,500 ANSI</v>
          </cell>
          <cell r="H191">
            <v>2020</v>
          </cell>
          <cell r="I191">
            <v>120</v>
          </cell>
          <cell r="J191" t="str">
            <v>노출</v>
          </cell>
          <cell r="K191" t="str">
            <v>대각</v>
          </cell>
          <cell r="L191" t="str">
            <v>19"</v>
          </cell>
          <cell r="M191" t="str">
            <v>DB400TCA</v>
          </cell>
          <cell r="N191" t="str">
            <v>I7-10700</v>
          </cell>
          <cell r="O191" t="str">
            <v>DDR4 16G</v>
          </cell>
          <cell r="P191" t="str">
            <v>SSD500GB+SATA 1T</v>
          </cell>
          <cell r="Q191" t="str">
            <v>2022-1040-0003</v>
          </cell>
          <cell r="R191" t="str">
            <v>175.214.17.219</v>
          </cell>
          <cell r="S191" t="str">
            <v>Combo</v>
          </cell>
          <cell r="T191" t="str">
            <v>FS-30(30W)</v>
          </cell>
          <cell r="U191">
            <v>2</v>
          </cell>
          <cell r="V191" t="str">
            <v>e-ST</v>
          </cell>
          <cell r="W191" t="str">
            <v>구,유,무</v>
          </cell>
          <cell r="X191">
            <v>1022</v>
          </cell>
          <cell r="Y191">
            <v>0.80555555555555602</v>
          </cell>
          <cell r="Z191">
            <v>1022</v>
          </cell>
          <cell r="AA191">
            <v>0.5</v>
          </cell>
          <cell r="AB191">
            <v>45554</v>
          </cell>
          <cell r="AD191" t="str">
            <v>2020-00-00</v>
          </cell>
          <cell r="AE191">
            <v>14</v>
          </cell>
          <cell r="AI191">
            <v>203</v>
          </cell>
          <cell r="AK191">
            <v>203</v>
          </cell>
        </row>
        <row r="192">
          <cell r="D192" t="str">
            <v>연암관412</v>
          </cell>
          <cell r="E192" t="str">
            <v>법전원</v>
          </cell>
          <cell r="F192" t="str">
            <v>XU100K</v>
          </cell>
          <cell r="G192" t="str">
            <v>3,500 ANSI</v>
          </cell>
          <cell r="H192">
            <v>2007</v>
          </cell>
          <cell r="I192">
            <v>120</v>
          </cell>
          <cell r="J192" t="str">
            <v>노출</v>
          </cell>
          <cell r="K192" t="str">
            <v>평각</v>
          </cell>
          <cell r="L192" t="str">
            <v>17"</v>
          </cell>
          <cell r="M192" t="str">
            <v>Z75CV(I5)</v>
          </cell>
          <cell r="N192" t="str">
            <v>I5-6400</v>
          </cell>
          <cell r="O192" t="str">
            <v>DDR2 1G</v>
          </cell>
          <cell r="P192" t="str">
            <v>SSD128GB+SATA II 250G</v>
          </cell>
          <cell r="Q192" t="str">
            <v>2007-1379-0004</v>
          </cell>
          <cell r="R192" t="str">
            <v>175.214.17.217</v>
          </cell>
          <cell r="S192" t="str">
            <v>Combo</v>
          </cell>
          <cell r="T192" t="str">
            <v>JBL</v>
          </cell>
          <cell r="U192">
            <v>2</v>
          </cell>
          <cell r="V192" t="str">
            <v>구</v>
          </cell>
          <cell r="W192" t="str">
            <v>없음</v>
          </cell>
          <cell r="X192">
            <v>1022</v>
          </cell>
          <cell r="Y192">
            <v>0.35416666666666669</v>
          </cell>
          <cell r="Z192">
            <v>1022</v>
          </cell>
          <cell r="AA192">
            <v>0.54166666666666663</v>
          </cell>
          <cell r="AB192">
            <v>39434</v>
          </cell>
          <cell r="AD192">
            <v>39434</v>
          </cell>
          <cell r="AE192">
            <v>86</v>
          </cell>
          <cell r="AI192">
            <v>86</v>
          </cell>
          <cell r="AK192">
            <v>86</v>
          </cell>
        </row>
        <row r="193">
          <cell r="D193" t="str">
            <v>연암관413</v>
          </cell>
          <cell r="E193" t="str">
            <v>법전원</v>
          </cell>
          <cell r="F193" t="str">
            <v>VGZ550</v>
          </cell>
          <cell r="G193" t="str">
            <v>5,500 ANSI</v>
          </cell>
          <cell r="H193">
            <v>2024</v>
          </cell>
          <cell r="I193">
            <v>120</v>
          </cell>
          <cell r="J193" t="str">
            <v>노출</v>
          </cell>
          <cell r="K193" t="str">
            <v>평각</v>
          </cell>
          <cell r="L193" t="str">
            <v>17"</v>
          </cell>
          <cell r="M193" t="str">
            <v>Z75CV(I5)</v>
          </cell>
          <cell r="N193" t="str">
            <v>I5-4590</v>
          </cell>
          <cell r="O193" t="str">
            <v>DDR3 4G</v>
          </cell>
          <cell r="P193" t="str">
            <v>SSD256GB+SATA II 500G</v>
          </cell>
          <cell r="Q193" t="str">
            <v>2018-1010-0178</v>
          </cell>
          <cell r="R193" t="str">
            <v>175.214.17.18</v>
          </cell>
          <cell r="S193" t="str">
            <v>Combo</v>
          </cell>
          <cell r="T193" t="str">
            <v>FS-30(30W)</v>
          </cell>
          <cell r="U193">
            <v>2</v>
          </cell>
          <cell r="V193" t="str">
            <v>구e-ST</v>
          </cell>
          <cell r="W193" t="str">
            <v>구,유</v>
          </cell>
          <cell r="X193">
            <v>1022</v>
          </cell>
          <cell r="Y193">
            <v>0.3611111111111111</v>
          </cell>
          <cell r="Z193">
            <v>1022</v>
          </cell>
          <cell r="AA193">
            <v>0.54861111111111105</v>
          </cell>
          <cell r="AB193">
            <v>45383</v>
          </cell>
          <cell r="AD193">
            <v>45383</v>
          </cell>
          <cell r="AE193">
            <v>291</v>
          </cell>
          <cell r="AI193">
            <v>344</v>
          </cell>
          <cell r="AK193">
            <v>344</v>
          </cell>
        </row>
        <row r="194">
          <cell r="D194" t="str">
            <v>연암관501</v>
          </cell>
          <cell r="E194" t="str">
            <v>법전원</v>
          </cell>
          <cell r="F194" t="str">
            <v>XU106K / XU106K</v>
          </cell>
          <cell r="G194" t="str">
            <v>4,000 ANSI</v>
          </cell>
          <cell r="H194">
            <v>2011</v>
          </cell>
          <cell r="I194">
            <v>120</v>
          </cell>
          <cell r="J194" t="str">
            <v>매 / 노</v>
          </cell>
          <cell r="K194" t="str">
            <v>대각</v>
          </cell>
          <cell r="L194" t="str">
            <v>19"</v>
          </cell>
          <cell r="M194" t="str">
            <v>DB400TCA</v>
          </cell>
          <cell r="N194" t="str">
            <v>I7-10700</v>
          </cell>
          <cell r="O194" t="str">
            <v>DDR4 16G</v>
          </cell>
          <cell r="P194" t="str">
            <v>SSD500G+SATA 1T</v>
          </cell>
          <cell r="Q194" t="str">
            <v>2022-1040-0004</v>
          </cell>
          <cell r="R194" t="str">
            <v>175.214.17.221</v>
          </cell>
          <cell r="S194" t="str">
            <v>Combo</v>
          </cell>
          <cell r="T194" t="str">
            <v>FS-52(50W)</v>
          </cell>
          <cell r="U194">
            <v>4</v>
          </cell>
          <cell r="V194" t="str">
            <v>e-ST</v>
          </cell>
          <cell r="W194" t="str">
            <v>구,유,무</v>
          </cell>
          <cell r="X194">
            <v>1022</v>
          </cell>
          <cell r="Y194">
            <v>0.36805555555555558</v>
          </cell>
          <cell r="Z194">
            <v>1022</v>
          </cell>
          <cell r="AA194">
            <v>0.55555555555555503</v>
          </cell>
          <cell r="AB194" t="str">
            <v>2018-03-21 / 2018-03-21</v>
          </cell>
          <cell r="AD194" t="str">
            <v>2021-11-02 / 2015-04-27</v>
          </cell>
          <cell r="AE194">
            <v>2329</v>
          </cell>
          <cell r="AI194">
            <v>2542</v>
          </cell>
          <cell r="AK194">
            <v>2542</v>
          </cell>
        </row>
        <row r="195">
          <cell r="D195" t="str">
            <v>연암관502</v>
          </cell>
          <cell r="E195" t="str">
            <v>사회과학대학 (ZOOM자동녹화)</v>
          </cell>
          <cell r="F195" t="str">
            <v>VW540 / VW540</v>
          </cell>
          <cell r="G195" t="str">
            <v>6,000 ANSI</v>
          </cell>
          <cell r="H195">
            <v>2021</v>
          </cell>
          <cell r="I195">
            <v>120</v>
          </cell>
          <cell r="J195" t="str">
            <v>노출</v>
          </cell>
          <cell r="K195" t="str">
            <v>대각</v>
          </cell>
          <cell r="L195" t="str">
            <v>19"</v>
          </cell>
          <cell r="M195" t="str">
            <v>DB400T9A</v>
          </cell>
          <cell r="N195" t="str">
            <v>I7-10700</v>
          </cell>
          <cell r="O195" t="str">
            <v>DDR4 16G</v>
          </cell>
          <cell r="P195" t="str">
            <v>SSD500GB + HDD 1T</v>
          </cell>
          <cell r="Q195" t="str">
            <v>2020-1060-0167</v>
          </cell>
          <cell r="R195" t="str">
            <v>175.214.17.223</v>
          </cell>
          <cell r="S195" t="str">
            <v>DVD-Multi</v>
          </cell>
          <cell r="T195" t="str">
            <v>FS-52(50W)</v>
          </cell>
          <cell r="U195">
            <v>4</v>
          </cell>
          <cell r="V195" t="str">
            <v>e-ST</v>
          </cell>
          <cell r="W195" t="str">
            <v>구,유,무</v>
          </cell>
          <cell r="X195">
            <v>1022</v>
          </cell>
          <cell r="Y195">
            <v>0.79166666666666663</v>
          </cell>
          <cell r="Z195">
            <v>1022</v>
          </cell>
          <cell r="AA195">
            <v>0.39583333333333331</v>
          </cell>
          <cell r="AB195" t="str">
            <v>2024-04-22 / 2024-04-22</v>
          </cell>
          <cell r="AD195" t="str">
            <v>2023-12-27 / 2023-12-27</v>
          </cell>
          <cell r="AE195" t="str">
            <v>411/439</v>
          </cell>
          <cell r="AI195" t="str">
            <v>564/562</v>
          </cell>
          <cell r="AK195" t="str">
            <v>564/562</v>
          </cell>
        </row>
        <row r="196">
          <cell r="D196" t="str">
            <v>연암관503</v>
          </cell>
          <cell r="E196" t="str">
            <v>멀티미디어 (ZOOM자동녹화)</v>
          </cell>
          <cell r="F196" t="str">
            <v>VMZ501K / XU106K</v>
          </cell>
          <cell r="G196" t="str">
            <v>5,000 ANSI</v>
          </cell>
          <cell r="H196">
            <v>2022</v>
          </cell>
          <cell r="I196">
            <v>120</v>
          </cell>
          <cell r="J196" t="str">
            <v>노출</v>
          </cell>
          <cell r="K196" t="str">
            <v>대각</v>
          </cell>
          <cell r="L196" t="str">
            <v>19"</v>
          </cell>
          <cell r="M196" t="str">
            <v>DB400T9A</v>
          </cell>
          <cell r="N196" t="str">
            <v>I7-11700</v>
          </cell>
          <cell r="O196" t="str">
            <v>DDR4 16G</v>
          </cell>
          <cell r="P196" t="str">
            <v>SSD 256GB</v>
          </cell>
          <cell r="Q196" t="str">
            <v>2021-1020-0204</v>
          </cell>
          <cell r="R196" t="str">
            <v>175.214.17.225</v>
          </cell>
          <cell r="S196" t="str">
            <v>DVD-Multi</v>
          </cell>
          <cell r="T196" t="str">
            <v>FS-52(50W)</v>
          </cell>
          <cell r="U196">
            <v>4</v>
          </cell>
          <cell r="V196" t="str">
            <v>e-ST</v>
          </cell>
          <cell r="W196" t="str">
            <v>구,유,무</v>
          </cell>
          <cell r="X196">
            <v>1022</v>
          </cell>
          <cell r="Y196">
            <v>0.79861111111111116</v>
          </cell>
          <cell r="Z196">
            <v>1022</v>
          </cell>
          <cell r="AA196">
            <v>0.56944444444444398</v>
          </cell>
          <cell r="AB196" t="str">
            <v>2023-01-31 / 2022-00-00</v>
          </cell>
          <cell r="AD196" t="str">
            <v>2023-01-31 / 2022-00-00</v>
          </cell>
          <cell r="AE196" t="str">
            <v>3168/2154</v>
          </cell>
          <cell r="AI196" t="str">
            <v>3315/2252</v>
          </cell>
          <cell r="AK196" t="str">
            <v>3315/2252</v>
          </cell>
        </row>
        <row r="197">
          <cell r="D197" t="str">
            <v>연암관504</v>
          </cell>
          <cell r="E197" t="str">
            <v>법전원</v>
          </cell>
          <cell r="F197" t="str">
            <v>VZ580</v>
          </cell>
          <cell r="G197" t="str">
            <v>5,500 ANSI</v>
          </cell>
          <cell r="H197">
            <v>2023</v>
          </cell>
          <cell r="I197">
            <v>120</v>
          </cell>
          <cell r="J197" t="str">
            <v>매립</v>
          </cell>
          <cell r="K197" t="str">
            <v>대각</v>
          </cell>
          <cell r="L197" t="str">
            <v>19"</v>
          </cell>
          <cell r="M197" t="str">
            <v>DB400TDA</v>
          </cell>
          <cell r="N197" t="str">
            <v>I7-12700</v>
          </cell>
          <cell r="O197" t="str">
            <v>DDR4 8G</v>
          </cell>
          <cell r="P197" t="str">
            <v>SSD 256GB</v>
          </cell>
          <cell r="Q197" t="str">
            <v>2023-1030-0004</v>
          </cell>
          <cell r="R197" t="str">
            <v>175.214.17.227</v>
          </cell>
          <cell r="S197" t="str">
            <v>Combo</v>
          </cell>
          <cell r="T197" t="str">
            <v>FS-30(30W)</v>
          </cell>
          <cell r="U197">
            <v>2</v>
          </cell>
          <cell r="V197" t="str">
            <v>e-ST</v>
          </cell>
          <cell r="W197" t="str">
            <v>구,유</v>
          </cell>
          <cell r="X197">
            <v>1023</v>
          </cell>
          <cell r="Y197">
            <v>0.80555555555555602</v>
          </cell>
          <cell r="Z197">
            <v>1023</v>
          </cell>
          <cell r="AA197">
            <v>0.6875</v>
          </cell>
          <cell r="AB197">
            <v>44978</v>
          </cell>
          <cell r="AD197">
            <v>44978</v>
          </cell>
          <cell r="AE197">
            <v>1150</v>
          </cell>
          <cell r="AI197">
            <v>1257</v>
          </cell>
          <cell r="AK197">
            <v>1257</v>
          </cell>
        </row>
        <row r="198">
          <cell r="D198" t="str">
            <v>연암관506</v>
          </cell>
          <cell r="E198" t="str">
            <v>법전원</v>
          </cell>
          <cell r="F198" t="str">
            <v>VGZ550</v>
          </cell>
          <cell r="G198" t="str">
            <v>5,500 ANSI</v>
          </cell>
          <cell r="H198">
            <v>2024</v>
          </cell>
          <cell r="I198">
            <v>120</v>
          </cell>
          <cell r="J198" t="str">
            <v>매립</v>
          </cell>
          <cell r="K198" t="str">
            <v>대각</v>
          </cell>
          <cell r="L198" t="str">
            <v>19"</v>
          </cell>
          <cell r="M198" t="str">
            <v>DB400TDA</v>
          </cell>
          <cell r="N198" t="str">
            <v>I5-11500</v>
          </cell>
          <cell r="O198" t="str">
            <v>DDR4 8G</v>
          </cell>
          <cell r="P198" t="str">
            <v>SSD 256GB</v>
          </cell>
          <cell r="Q198" t="str">
            <v>2022-1100-0191</v>
          </cell>
          <cell r="R198" t="str">
            <v>175.214.17.231</v>
          </cell>
          <cell r="S198" t="str">
            <v>Combo</v>
          </cell>
          <cell r="T198" t="str">
            <v>FS-30(30W)</v>
          </cell>
          <cell r="U198">
            <v>2</v>
          </cell>
          <cell r="V198" t="str">
            <v>e-ST</v>
          </cell>
          <cell r="W198" t="str">
            <v>구,유</v>
          </cell>
          <cell r="X198">
            <v>1023</v>
          </cell>
          <cell r="Y198">
            <v>0.35416666666666669</v>
          </cell>
          <cell r="Z198">
            <v>1023</v>
          </cell>
          <cell r="AA198">
            <v>0.58333333333333304</v>
          </cell>
          <cell r="AB198">
            <v>45383</v>
          </cell>
          <cell r="AD198">
            <v>45383</v>
          </cell>
          <cell r="AE198">
            <v>205</v>
          </cell>
          <cell r="AI198">
            <v>254</v>
          </cell>
          <cell r="AK198">
            <v>254</v>
          </cell>
        </row>
        <row r="199">
          <cell r="D199" t="str">
            <v>연암관507</v>
          </cell>
          <cell r="E199" t="str">
            <v>경영대학</v>
          </cell>
          <cell r="F199" t="str">
            <v>VGZ550</v>
          </cell>
          <cell r="G199" t="str">
            <v>5,500 ANSI</v>
          </cell>
          <cell r="H199">
            <v>2023</v>
          </cell>
          <cell r="I199">
            <v>120</v>
          </cell>
          <cell r="J199" t="str">
            <v>매립</v>
          </cell>
          <cell r="K199" t="str">
            <v>대각</v>
          </cell>
          <cell r="L199" t="str">
            <v>22"</v>
          </cell>
          <cell r="M199" t="str">
            <v>Z75CV(I5)</v>
          </cell>
          <cell r="N199" t="str">
            <v>I5-6400</v>
          </cell>
          <cell r="O199" t="str">
            <v>DDR4 4G</v>
          </cell>
          <cell r="P199" t="str">
            <v>SSD120GB+SATA 500G</v>
          </cell>
          <cell r="Q199" t="str">
            <v>2016-1100-0067</v>
          </cell>
          <cell r="R199" t="str">
            <v>175.214.17.233</v>
          </cell>
          <cell r="S199" t="str">
            <v>Combo</v>
          </cell>
          <cell r="T199" t="str">
            <v>FS-30(30W)</v>
          </cell>
          <cell r="U199">
            <v>2</v>
          </cell>
          <cell r="V199" t="str">
            <v>e-ST</v>
          </cell>
          <cell r="W199" t="str">
            <v>구,유</v>
          </cell>
          <cell r="X199">
            <v>1023</v>
          </cell>
          <cell r="Y199">
            <v>0.3611111111111111</v>
          </cell>
          <cell r="Z199">
            <v>1023</v>
          </cell>
          <cell r="AA199">
            <v>0.8125</v>
          </cell>
          <cell r="AB199">
            <v>44985</v>
          </cell>
          <cell r="AC199" t="str">
            <v>15,</v>
          </cell>
          <cell r="AD199">
            <v>44985</v>
          </cell>
          <cell r="AE199">
            <v>1412</v>
          </cell>
          <cell r="AI199">
            <v>1495</v>
          </cell>
          <cell r="AK199">
            <v>1495</v>
          </cell>
        </row>
        <row r="200">
          <cell r="D200" t="str">
            <v>연암관508</v>
          </cell>
          <cell r="E200" t="str">
            <v>멀티미디어(ZOOM자동녹화)</v>
          </cell>
          <cell r="F200" t="str">
            <v>VGZ550</v>
          </cell>
          <cell r="G200" t="str">
            <v>5,500 ANSI</v>
          </cell>
          <cell r="H200">
            <v>2023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22"</v>
          </cell>
          <cell r="M200" t="str">
            <v>DB400T9A</v>
          </cell>
          <cell r="N200" t="str">
            <v>I7-11700</v>
          </cell>
          <cell r="O200" t="str">
            <v>DDR4 16G</v>
          </cell>
          <cell r="P200" t="str">
            <v>SSD 256GB</v>
          </cell>
          <cell r="Q200" t="str">
            <v>2021-1020-0073</v>
          </cell>
          <cell r="R200" t="str">
            <v>175.214.17.235</v>
          </cell>
          <cell r="S200" t="str">
            <v>없음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1023</v>
          </cell>
          <cell r="Y200">
            <v>0.36805555555555558</v>
          </cell>
          <cell r="Z200">
            <v>1023</v>
          </cell>
          <cell r="AA200">
            <v>0.3611111111111111</v>
          </cell>
          <cell r="AB200">
            <v>44985</v>
          </cell>
          <cell r="AC200" t="str">
            <v>7,</v>
          </cell>
          <cell r="AD200">
            <v>45572</v>
          </cell>
          <cell r="AE200">
            <v>858</v>
          </cell>
          <cell r="AI200">
            <v>927</v>
          </cell>
          <cell r="AK200">
            <v>927</v>
          </cell>
        </row>
        <row r="201">
          <cell r="D201" t="str">
            <v>연암관509</v>
          </cell>
          <cell r="E201" t="str">
            <v>멀티미디어(ZOOM자동녹화)</v>
          </cell>
          <cell r="F201" t="str">
            <v>VGZ550</v>
          </cell>
          <cell r="G201" t="str">
            <v>5,500 ANSI</v>
          </cell>
          <cell r="H201">
            <v>2023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22"</v>
          </cell>
          <cell r="M201" t="str">
            <v>DB400TDA</v>
          </cell>
          <cell r="N201" t="str">
            <v>I7-11700</v>
          </cell>
          <cell r="O201" t="str">
            <v>DDR4 16G</v>
          </cell>
          <cell r="P201" t="str">
            <v>SSD 256GB</v>
          </cell>
          <cell r="Q201" t="str">
            <v>2022-1020-0175</v>
          </cell>
          <cell r="R201" t="str">
            <v>175.214.17.237</v>
          </cell>
          <cell r="S201" t="str">
            <v>없음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1023</v>
          </cell>
          <cell r="Y201">
            <v>0.79166666666666663</v>
          </cell>
          <cell r="Z201">
            <v>1023</v>
          </cell>
          <cell r="AA201">
            <v>0.36805555555555558</v>
          </cell>
          <cell r="AB201">
            <v>44985</v>
          </cell>
          <cell r="AC201" t="str">
            <v>22,</v>
          </cell>
          <cell r="AD201">
            <v>45587</v>
          </cell>
          <cell r="AE201">
            <v>1329</v>
          </cell>
          <cell r="AI201">
            <v>1452</v>
          </cell>
          <cell r="AK201">
            <v>1452</v>
          </cell>
        </row>
        <row r="202">
          <cell r="D202" t="str">
            <v>연암관510</v>
          </cell>
          <cell r="E202" t="str">
            <v>법전원 세미나실</v>
          </cell>
          <cell r="F202" t="str">
            <v>XU106K</v>
          </cell>
          <cell r="G202" t="str">
            <v>4,000 ANSI</v>
          </cell>
          <cell r="H202">
            <v>2011</v>
          </cell>
          <cell r="I202">
            <v>120</v>
          </cell>
          <cell r="J202" t="str">
            <v>매립</v>
          </cell>
          <cell r="K202" t="str">
            <v>대각</v>
          </cell>
          <cell r="L202" t="str">
            <v>19"</v>
          </cell>
          <cell r="M202" t="str">
            <v>DBZ200</v>
          </cell>
          <cell r="N202" t="str">
            <v>I5-650</v>
          </cell>
          <cell r="O202" t="str">
            <v>DDR3 3G</v>
          </cell>
          <cell r="P202" t="str">
            <v>SSD256GB+SATA II 320G</v>
          </cell>
          <cell r="Q202" t="str">
            <v>2010-1351-0006</v>
          </cell>
          <cell r="R202" t="str">
            <v>175.214.17.239</v>
          </cell>
          <cell r="S202" t="str">
            <v>Combo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1023</v>
          </cell>
          <cell r="Y202">
            <v>0.79861111111111116</v>
          </cell>
          <cell r="Z202">
            <v>1023</v>
          </cell>
          <cell r="AA202">
            <v>0.79166666666666663</v>
          </cell>
          <cell r="AB202">
            <v>42202</v>
          </cell>
          <cell r="AD202">
            <v>41027</v>
          </cell>
          <cell r="AE202">
            <v>1262</v>
          </cell>
          <cell r="AI202">
            <v>1268</v>
          </cell>
          <cell r="AK202">
            <v>1268</v>
          </cell>
        </row>
        <row r="203">
          <cell r="D203" t="str">
            <v>연암관601</v>
          </cell>
          <cell r="E203" t="str">
            <v>법전원(모의법정)</v>
          </cell>
          <cell r="F203" t="str">
            <v>VGZ550</v>
          </cell>
          <cell r="G203" t="str">
            <v>5,500ANSI</v>
          </cell>
          <cell r="H203">
            <v>2007</v>
          </cell>
          <cell r="I203">
            <v>150</v>
          </cell>
          <cell r="J203" t="str">
            <v>매립</v>
          </cell>
          <cell r="K203" t="str">
            <v>평각</v>
          </cell>
          <cell r="L203" t="str">
            <v>15"</v>
          </cell>
          <cell r="M203" t="str">
            <v>EMPU</v>
          </cell>
          <cell r="N203" t="str">
            <v>E7500</v>
          </cell>
          <cell r="O203" t="str">
            <v>DDR2 2G</v>
          </cell>
          <cell r="P203" t="str">
            <v>SSD128GB+SATA II 250G</v>
          </cell>
          <cell r="Q203" t="str">
            <v>2007-1481-0103</v>
          </cell>
          <cell r="R203" t="str">
            <v>175.214.17.232</v>
          </cell>
          <cell r="S203" t="str">
            <v>Combo</v>
          </cell>
          <cell r="T203" t="str">
            <v>FS-30(30W)</v>
          </cell>
          <cell r="U203">
            <v>2</v>
          </cell>
          <cell r="V203" t="str">
            <v>자체</v>
          </cell>
          <cell r="W203" t="str">
            <v>없음</v>
          </cell>
          <cell r="X203">
            <v>1023</v>
          </cell>
          <cell r="Y203">
            <v>0.80555555555555602</v>
          </cell>
          <cell r="Z203">
            <v>1023</v>
          </cell>
          <cell r="AA203">
            <v>0.79861111111111116</v>
          </cell>
          <cell r="AB203">
            <v>41974</v>
          </cell>
          <cell r="AC203" t="str">
            <v>2,</v>
          </cell>
          <cell r="AD203" t="str">
            <v>2024-10-00</v>
          </cell>
          <cell r="AE203">
            <v>615</v>
          </cell>
          <cell r="AI203">
            <v>163</v>
          </cell>
          <cell r="AK203">
            <v>163</v>
          </cell>
        </row>
        <row r="204">
          <cell r="D204" t="str">
            <v>연암관612</v>
          </cell>
          <cell r="E204" t="str">
            <v>문화콘텐츠학과(ZOOM자동녹화)</v>
          </cell>
          <cell r="F204" t="str">
            <v>VW540</v>
          </cell>
          <cell r="G204" t="str">
            <v>6,000 ANSI</v>
          </cell>
          <cell r="H204">
            <v>2020</v>
          </cell>
          <cell r="I204">
            <v>120</v>
          </cell>
          <cell r="J204" t="str">
            <v>노출</v>
          </cell>
          <cell r="K204" t="str">
            <v>대각</v>
          </cell>
          <cell r="L204" t="str">
            <v>22"</v>
          </cell>
          <cell r="M204" t="str">
            <v>DB400T9A</v>
          </cell>
          <cell r="N204" t="str">
            <v>I7-10700</v>
          </cell>
          <cell r="O204" t="str">
            <v>DDR4 16G</v>
          </cell>
          <cell r="P204" t="str">
            <v>SSD256GB+SATA 1T</v>
          </cell>
          <cell r="Q204" t="str">
            <v>2019-1020-0369</v>
          </cell>
          <cell r="R204" t="str">
            <v>175.214.17.241</v>
          </cell>
          <cell r="S204" t="str">
            <v>없음</v>
          </cell>
          <cell r="T204" t="str">
            <v>FS-30(30W)</v>
          </cell>
          <cell r="U204">
            <v>2</v>
          </cell>
          <cell r="V204" t="str">
            <v>e-ST</v>
          </cell>
          <cell r="W204" t="str">
            <v>구,유</v>
          </cell>
          <cell r="X204">
            <v>1023</v>
          </cell>
          <cell r="Y204">
            <v>0.35416666666666669</v>
          </cell>
          <cell r="Z204">
            <v>1023</v>
          </cell>
          <cell r="AA204">
            <v>0.81944444444444453</v>
          </cell>
          <cell r="AB204">
            <v>45415</v>
          </cell>
          <cell r="AC204" t="str">
            <v>14,</v>
          </cell>
          <cell r="AD204" t="str">
            <v>2020-02-00</v>
          </cell>
          <cell r="AE204">
            <v>379</v>
          </cell>
          <cell r="AI204">
            <v>590</v>
          </cell>
          <cell r="AK204">
            <v>590</v>
          </cell>
        </row>
        <row r="205">
          <cell r="D205" t="str">
            <v>연암관613</v>
          </cell>
          <cell r="E205" t="str">
            <v>약학대학(ZOOM자동녹화)</v>
          </cell>
          <cell r="F205" t="str">
            <v>VW540</v>
          </cell>
          <cell r="G205" t="str">
            <v>6,000 ANSI</v>
          </cell>
          <cell r="H205">
            <v>2020</v>
          </cell>
          <cell r="I205">
            <v>120</v>
          </cell>
          <cell r="J205" t="str">
            <v>노출</v>
          </cell>
          <cell r="K205" t="str">
            <v>대각</v>
          </cell>
          <cell r="L205" t="str">
            <v>22"</v>
          </cell>
          <cell r="M205" t="str">
            <v>DB400T9A</v>
          </cell>
          <cell r="N205" t="str">
            <v>I7-10700</v>
          </cell>
          <cell r="O205" t="str">
            <v>DDR4 16G</v>
          </cell>
          <cell r="P205" t="str">
            <v>SSD256GB+SATA 1T</v>
          </cell>
          <cell r="Q205" t="str">
            <v>2019-1020-0329</v>
          </cell>
          <cell r="R205" t="str">
            <v>175.214.17.92</v>
          </cell>
          <cell r="S205" t="str">
            <v>없음</v>
          </cell>
          <cell r="T205" t="str">
            <v>FS-30(30W)</v>
          </cell>
          <cell r="U205">
            <v>2</v>
          </cell>
          <cell r="V205" t="str">
            <v>e-ST</v>
          </cell>
          <cell r="W205" t="str">
            <v>구,유</v>
          </cell>
          <cell r="X205">
            <v>1023</v>
          </cell>
          <cell r="Y205">
            <v>0.3611111111111111</v>
          </cell>
          <cell r="Z205">
            <v>1023</v>
          </cell>
          <cell r="AA205">
            <v>0.35416666666666669</v>
          </cell>
          <cell r="AB205" t="str">
            <v>2020-02-00</v>
          </cell>
          <cell r="AD205" t="str">
            <v>2020-02-00</v>
          </cell>
          <cell r="AE205">
            <v>1419</v>
          </cell>
          <cell r="AI205">
            <v>1412</v>
          </cell>
          <cell r="AK205">
            <v>1412</v>
          </cell>
        </row>
        <row r="206">
          <cell r="D206" t="str">
            <v>연암관704</v>
          </cell>
          <cell r="E206" t="str">
            <v>교육대학원</v>
          </cell>
          <cell r="F206" t="str">
            <v>VX421</v>
          </cell>
          <cell r="G206" t="str">
            <v>4,300 ANSI</v>
          </cell>
          <cell r="H206">
            <v>2018</v>
          </cell>
          <cell r="I206">
            <v>120</v>
          </cell>
          <cell r="J206" t="str">
            <v>노출</v>
          </cell>
          <cell r="K206" t="str">
            <v>평각</v>
          </cell>
          <cell r="L206" t="str">
            <v>19"</v>
          </cell>
          <cell r="M206" t="str">
            <v>DB400TDA</v>
          </cell>
          <cell r="N206" t="str">
            <v>I5-11500</v>
          </cell>
          <cell r="O206" t="str">
            <v>DDR4 8G</v>
          </cell>
          <cell r="P206" t="str">
            <v>SSD 256GB</v>
          </cell>
          <cell r="Q206" t="str">
            <v>2022-1020-0106</v>
          </cell>
          <cell r="R206" t="str">
            <v>210.107.199.233</v>
          </cell>
          <cell r="S206" t="str">
            <v>Combo</v>
          </cell>
          <cell r="T206" t="str">
            <v>JBL</v>
          </cell>
          <cell r="U206">
            <v>1</v>
          </cell>
          <cell r="V206" t="str">
            <v>자체</v>
          </cell>
          <cell r="W206" t="str">
            <v>무</v>
          </cell>
          <cell r="X206">
            <v>1023</v>
          </cell>
          <cell r="Y206">
            <v>0.36805555555555558</v>
          </cell>
          <cell r="Z206">
            <v>1023</v>
          </cell>
          <cell r="AA206">
            <v>0.3611111111111111</v>
          </cell>
          <cell r="AB206">
            <v>43131</v>
          </cell>
          <cell r="AD206">
            <v>43131</v>
          </cell>
          <cell r="AE206">
            <v>1502</v>
          </cell>
          <cell r="AI206">
            <v>1584</v>
          </cell>
          <cell r="AK206">
            <v>1584</v>
          </cell>
        </row>
        <row r="207">
          <cell r="D207" t="str">
            <v>연암관705</v>
          </cell>
          <cell r="E207" t="str">
            <v>교육대학원 (ZOOM자동녹화)</v>
          </cell>
          <cell r="F207" t="str">
            <v>VX421</v>
          </cell>
          <cell r="G207" t="str">
            <v>4,300 ANSI</v>
          </cell>
          <cell r="H207">
            <v>2017</v>
          </cell>
          <cell r="I207">
            <v>120</v>
          </cell>
          <cell r="J207" t="str">
            <v>매립</v>
          </cell>
          <cell r="K207" t="str">
            <v>대각</v>
          </cell>
          <cell r="L207" t="str">
            <v>19"</v>
          </cell>
          <cell r="M207" t="str">
            <v>DB-400T9A</v>
          </cell>
          <cell r="N207" t="str">
            <v>I7-14700</v>
          </cell>
          <cell r="O207" t="str">
            <v>DDR4 8G</v>
          </cell>
          <cell r="P207" t="str">
            <v>SSD 256GB</v>
          </cell>
          <cell r="Q207" t="str">
            <v>2020-1120-0035</v>
          </cell>
          <cell r="R207" t="str">
            <v>210.107.199.219</v>
          </cell>
          <cell r="S207" t="str">
            <v>Combo</v>
          </cell>
          <cell r="T207" t="str">
            <v>FS-52(50W)</v>
          </cell>
          <cell r="U207">
            <v>4</v>
          </cell>
          <cell r="V207" t="str">
            <v>e-ST</v>
          </cell>
          <cell r="W207" t="str">
            <v>구,무</v>
          </cell>
          <cell r="X207">
            <v>1024</v>
          </cell>
          <cell r="Y207">
            <v>0.79166666666666663</v>
          </cell>
          <cell r="Z207">
            <v>1024</v>
          </cell>
          <cell r="AA207">
            <v>0.36805555555555558</v>
          </cell>
          <cell r="AB207">
            <v>42866</v>
          </cell>
          <cell r="AD207">
            <v>42866</v>
          </cell>
          <cell r="AE207">
            <v>2685</v>
          </cell>
          <cell r="AI207">
            <v>2798</v>
          </cell>
          <cell r="AK207">
            <v>2798</v>
          </cell>
        </row>
        <row r="208">
          <cell r="D208" t="str">
            <v>연암관706</v>
          </cell>
          <cell r="E208" t="str">
            <v>교육대학원 (ZOOM자동녹화)</v>
          </cell>
          <cell r="F208" t="str">
            <v>VX421</v>
          </cell>
          <cell r="G208" t="str">
            <v>4,300 ANSI</v>
          </cell>
          <cell r="H208">
            <v>2017</v>
          </cell>
          <cell r="I208">
            <v>120</v>
          </cell>
          <cell r="J208" t="str">
            <v>노출</v>
          </cell>
          <cell r="K208" t="str">
            <v>대각</v>
          </cell>
          <cell r="L208" t="str">
            <v>19"</v>
          </cell>
          <cell r="M208" t="str">
            <v>DB-400T9A</v>
          </cell>
          <cell r="N208" t="str">
            <v>I7-10700</v>
          </cell>
          <cell r="O208" t="str">
            <v>DDR4 16G</v>
          </cell>
          <cell r="P208" t="str">
            <v>SSD120GB+SATA 320G</v>
          </cell>
          <cell r="Q208" t="str">
            <v>2020-1120-0035</v>
          </cell>
          <cell r="R208" t="str">
            <v>210.107.199.221</v>
          </cell>
          <cell r="S208" t="str">
            <v>Combo</v>
          </cell>
          <cell r="T208" t="str">
            <v>FS-30(30W)</v>
          </cell>
          <cell r="U208">
            <v>2</v>
          </cell>
          <cell r="V208" t="str">
            <v>e-ST</v>
          </cell>
          <cell r="W208" t="str">
            <v>구</v>
          </cell>
          <cell r="X208">
            <v>1024</v>
          </cell>
          <cell r="Y208">
            <v>0.79861111111111116</v>
          </cell>
          <cell r="Z208">
            <v>1024</v>
          </cell>
          <cell r="AA208">
            <v>0.79166666666666663</v>
          </cell>
          <cell r="AB208">
            <v>42866</v>
          </cell>
          <cell r="AD208">
            <v>42866</v>
          </cell>
          <cell r="AE208">
            <v>2571</v>
          </cell>
          <cell r="AI208">
            <v>2581</v>
          </cell>
          <cell r="AK208">
            <v>2581</v>
          </cell>
        </row>
        <row r="209">
          <cell r="D209" t="str">
            <v>연암관707</v>
          </cell>
          <cell r="E209" t="str">
            <v>교육대학원(ZOOM자동녹화)</v>
          </cell>
          <cell r="F209" t="str">
            <v>VX421</v>
          </cell>
          <cell r="G209" t="str">
            <v>4,300 ANSI</v>
          </cell>
          <cell r="H209">
            <v>2018</v>
          </cell>
          <cell r="I209">
            <v>120</v>
          </cell>
          <cell r="J209" t="str">
            <v>매립</v>
          </cell>
          <cell r="K209" t="str">
            <v>대각</v>
          </cell>
          <cell r="L209" t="str">
            <v>19"</v>
          </cell>
          <cell r="M209" t="str">
            <v>DB-400T8A</v>
          </cell>
          <cell r="N209" t="str">
            <v>I7-8700</v>
          </cell>
          <cell r="O209" t="str">
            <v>DDR4 16G</v>
          </cell>
          <cell r="P209" t="str">
            <v>SSD256GB+SATA 1T</v>
          </cell>
          <cell r="Q209" t="str">
            <v>2019-1090-0027</v>
          </cell>
          <cell r="R209" t="str">
            <v>210.107.199.223</v>
          </cell>
          <cell r="S209" t="str">
            <v>Combo</v>
          </cell>
          <cell r="T209" t="str">
            <v>FS-52(50W)</v>
          </cell>
          <cell r="U209">
            <v>4</v>
          </cell>
          <cell r="V209" t="str">
            <v>e-ST</v>
          </cell>
          <cell r="W209" t="str">
            <v>구</v>
          </cell>
          <cell r="X209">
            <v>1024</v>
          </cell>
          <cell r="Y209">
            <v>0.80555555555555602</v>
          </cell>
          <cell r="Z209">
            <v>1024</v>
          </cell>
          <cell r="AA209">
            <v>0.52847222222222223</v>
          </cell>
          <cell r="AB209">
            <v>43131</v>
          </cell>
          <cell r="AD209">
            <v>43131</v>
          </cell>
          <cell r="AE209">
            <v>2676</v>
          </cell>
          <cell r="AI209">
            <v>2748</v>
          </cell>
          <cell r="AK209">
            <v>2748</v>
          </cell>
        </row>
        <row r="210">
          <cell r="D210" t="str">
            <v>연암관712</v>
          </cell>
          <cell r="E210" t="str">
            <v>교육대학원 (ZOOM자동녹화)</v>
          </cell>
          <cell r="F210" t="str">
            <v>VX421</v>
          </cell>
          <cell r="G210" t="str">
            <v>4,300 ANSI</v>
          </cell>
          <cell r="H210">
            <v>2018</v>
          </cell>
          <cell r="I210">
            <v>120</v>
          </cell>
          <cell r="J210" t="str">
            <v>매립</v>
          </cell>
          <cell r="K210" t="str">
            <v>대각</v>
          </cell>
          <cell r="L210" t="str">
            <v>19"</v>
          </cell>
          <cell r="M210" t="str">
            <v>DB400T9A</v>
          </cell>
          <cell r="N210" t="str">
            <v>I7-14700</v>
          </cell>
          <cell r="O210" t="str">
            <v>DDR4 16G</v>
          </cell>
          <cell r="P210" t="str">
            <v>SSD 256GB</v>
          </cell>
          <cell r="Q210" t="str">
            <v>2020-1120-0034</v>
          </cell>
          <cell r="R210" t="str">
            <v>210.107.199.227</v>
          </cell>
          <cell r="S210" t="str">
            <v>Combo</v>
          </cell>
          <cell r="T210" t="str">
            <v>FS-30(30W)</v>
          </cell>
          <cell r="U210">
            <v>2</v>
          </cell>
          <cell r="V210" t="str">
            <v>e-ST</v>
          </cell>
          <cell r="W210" t="str">
            <v>구,무</v>
          </cell>
          <cell r="X210">
            <v>1024</v>
          </cell>
          <cell r="Y210">
            <v>0.375</v>
          </cell>
          <cell r="Z210">
            <v>1030</v>
          </cell>
          <cell r="AA210">
            <v>0.80555555555555602</v>
          </cell>
          <cell r="AB210">
            <v>43131</v>
          </cell>
          <cell r="AC210" t="str">
            <v>30,</v>
          </cell>
          <cell r="AD210">
            <v>43131</v>
          </cell>
          <cell r="AE210">
            <v>2551</v>
          </cell>
          <cell r="AI210">
            <v>2602</v>
          </cell>
          <cell r="AK210">
            <v>2602</v>
          </cell>
        </row>
        <row r="211">
          <cell r="D211" t="str">
            <v>연암관713</v>
          </cell>
          <cell r="E211" t="str">
            <v>교육대학원(ZOOM자동녹화)</v>
          </cell>
          <cell r="F211" t="str">
            <v>VX421</v>
          </cell>
          <cell r="G211" t="str">
            <v>4,300 ANSI</v>
          </cell>
          <cell r="H211">
            <v>2017</v>
          </cell>
          <cell r="I211">
            <v>120</v>
          </cell>
          <cell r="J211" t="str">
            <v>매립</v>
          </cell>
          <cell r="K211" t="str">
            <v>평각</v>
          </cell>
          <cell r="L211" t="str">
            <v>19"</v>
          </cell>
          <cell r="M211" t="str">
            <v>DB400T8A</v>
          </cell>
          <cell r="N211" t="str">
            <v>I7-14700</v>
          </cell>
          <cell r="O211" t="str">
            <v>DDR4 16G</v>
          </cell>
          <cell r="P211" t="str">
            <v>SSD 256GB</v>
          </cell>
          <cell r="Q211" t="str">
            <v>2020-1040-0006</v>
          </cell>
          <cell r="R211" t="str">
            <v>210.107.199.229</v>
          </cell>
          <cell r="S211" t="str">
            <v>Combo</v>
          </cell>
          <cell r="T211" t="str">
            <v>FS-30(30W)</v>
          </cell>
          <cell r="U211">
            <v>2</v>
          </cell>
          <cell r="V211" t="str">
            <v>e-ST</v>
          </cell>
          <cell r="W211" t="str">
            <v>구,유,무</v>
          </cell>
          <cell r="X211">
            <v>1024</v>
          </cell>
          <cell r="Y211">
            <v>0.38194444444444442</v>
          </cell>
          <cell r="Z211">
            <v>1024</v>
          </cell>
          <cell r="AA211">
            <v>0.35416666666666669</v>
          </cell>
          <cell r="AB211">
            <v>43713</v>
          </cell>
          <cell r="AD211">
            <v>42866</v>
          </cell>
          <cell r="AE211">
            <v>1642</v>
          </cell>
          <cell r="AI211">
            <v>1728</v>
          </cell>
          <cell r="AK211">
            <v>1728</v>
          </cell>
        </row>
        <row r="212">
          <cell r="D212" t="str">
            <v>연암관801</v>
          </cell>
          <cell r="E212" t="str">
            <v xml:space="preserve">교육대학원 </v>
          </cell>
          <cell r="F212" t="str">
            <v>VX421</v>
          </cell>
          <cell r="G212" t="str">
            <v>4,300 ANSI</v>
          </cell>
          <cell r="H212">
            <v>2016</v>
          </cell>
          <cell r="I212">
            <v>120</v>
          </cell>
          <cell r="J212" t="str">
            <v>매립</v>
          </cell>
          <cell r="K212" t="str">
            <v>평각</v>
          </cell>
          <cell r="L212" t="str">
            <v>없음</v>
          </cell>
          <cell r="M212" t="str">
            <v>Z70EV</v>
          </cell>
          <cell r="N212" t="str">
            <v>I5-6500</v>
          </cell>
          <cell r="O212" t="str">
            <v>DDR3 4G</v>
          </cell>
          <cell r="P212" t="str">
            <v>SSD256GB+SATA 500G</v>
          </cell>
          <cell r="Q212" t="str">
            <v>2018-1110-0017</v>
          </cell>
          <cell r="R212" t="str">
            <v>210.107.199.100</v>
          </cell>
          <cell r="S212" t="str">
            <v>없음</v>
          </cell>
          <cell r="T212" t="str">
            <v>없음</v>
          </cell>
          <cell r="U212">
            <v>2</v>
          </cell>
          <cell r="V212" t="str">
            <v>자체</v>
          </cell>
          <cell r="W212" t="str">
            <v>무</v>
          </cell>
          <cell r="X212">
            <v>1024</v>
          </cell>
          <cell r="Y212">
            <v>0.38541666666666669</v>
          </cell>
          <cell r="Z212">
            <v>1024</v>
          </cell>
          <cell r="AA212">
            <v>0.3611111111111111</v>
          </cell>
          <cell r="AB212">
            <v>44879</v>
          </cell>
          <cell r="AD212" t="str">
            <v>2015-00-00</v>
          </cell>
          <cell r="AE212">
            <v>1825</v>
          </cell>
          <cell r="AI212">
            <v>2029</v>
          </cell>
          <cell r="AK212">
            <v>2029</v>
          </cell>
        </row>
        <row r="213">
          <cell r="D213" t="str">
            <v>연암관802</v>
          </cell>
          <cell r="E213" t="str">
            <v xml:space="preserve">교육대학원 </v>
          </cell>
          <cell r="F213" t="str">
            <v>VX421</v>
          </cell>
          <cell r="G213" t="str">
            <v>4,300 ANSI</v>
          </cell>
          <cell r="H213">
            <v>2018</v>
          </cell>
          <cell r="I213">
            <v>120</v>
          </cell>
          <cell r="J213" t="str">
            <v>매립</v>
          </cell>
          <cell r="K213" t="str">
            <v>평각</v>
          </cell>
          <cell r="L213" t="str">
            <v>19"</v>
          </cell>
          <cell r="M213" t="str">
            <v>DB400TDA</v>
          </cell>
          <cell r="N213" t="str">
            <v>I5-11500</v>
          </cell>
          <cell r="O213" t="str">
            <v>DDR4 8G</v>
          </cell>
          <cell r="P213" t="str">
            <v>SSD 256GB</v>
          </cell>
          <cell r="Q213" t="str">
            <v>2022-1020-0107</v>
          </cell>
          <cell r="R213" t="str">
            <v>210.107.199.231</v>
          </cell>
          <cell r="S213" t="str">
            <v>Combo</v>
          </cell>
          <cell r="T213" t="str">
            <v>FS-30(30W)</v>
          </cell>
          <cell r="U213">
            <v>2</v>
          </cell>
          <cell r="V213" t="str">
            <v>자체</v>
          </cell>
          <cell r="W213" t="str">
            <v>없음</v>
          </cell>
          <cell r="X213">
            <v>1024</v>
          </cell>
          <cell r="Y213">
            <v>0.38888888888888901</v>
          </cell>
          <cell r="Z213">
            <v>1024</v>
          </cell>
          <cell r="AA213">
            <v>0.38194444444444442</v>
          </cell>
          <cell r="AB213">
            <v>44074</v>
          </cell>
          <cell r="AD213">
            <v>43133</v>
          </cell>
          <cell r="AE213">
            <v>1135</v>
          </cell>
          <cell r="AI213">
            <v>1289</v>
          </cell>
          <cell r="AK213">
            <v>1289</v>
          </cell>
        </row>
        <row r="214">
          <cell r="D214" t="str">
            <v>연암관803</v>
          </cell>
          <cell r="E214" t="str">
            <v xml:space="preserve">교육대학원 </v>
          </cell>
          <cell r="F214" t="str">
            <v>VX421</v>
          </cell>
          <cell r="G214" t="str">
            <v>4,300 ANSI</v>
          </cell>
          <cell r="H214">
            <v>2018</v>
          </cell>
          <cell r="I214">
            <v>120</v>
          </cell>
          <cell r="J214" t="str">
            <v>매립</v>
          </cell>
          <cell r="K214" t="str">
            <v>평각</v>
          </cell>
          <cell r="L214" t="str">
            <v>17"</v>
          </cell>
          <cell r="M214" t="str">
            <v>DB400TDA</v>
          </cell>
          <cell r="N214" t="str">
            <v>I5-11500</v>
          </cell>
          <cell r="O214" t="str">
            <v>DDR4 8G</v>
          </cell>
          <cell r="P214" t="str">
            <v>SSD 256GB</v>
          </cell>
          <cell r="Q214" t="str">
            <v>2022-1020-0108</v>
          </cell>
          <cell r="R214" t="str">
            <v>210.107.199.234</v>
          </cell>
          <cell r="S214" t="str">
            <v>DVD-Multi</v>
          </cell>
          <cell r="T214" t="str">
            <v>FS-30(30W)</v>
          </cell>
          <cell r="U214">
            <v>2</v>
          </cell>
          <cell r="V214" t="str">
            <v>자체</v>
          </cell>
          <cell r="W214" t="str">
            <v>없음</v>
          </cell>
          <cell r="X214">
            <v>1024</v>
          </cell>
          <cell r="Y214">
            <v>0.39583333333333298</v>
          </cell>
          <cell r="Z214">
            <v>1024</v>
          </cell>
          <cell r="AA214">
            <v>0.39583333333333331</v>
          </cell>
          <cell r="AB214">
            <v>43133</v>
          </cell>
          <cell r="AD214">
            <v>43133</v>
          </cell>
          <cell r="AE214">
            <v>3078</v>
          </cell>
          <cell r="AI214">
            <v>3319</v>
          </cell>
          <cell r="AK214">
            <v>3319</v>
          </cell>
        </row>
        <row r="215">
          <cell r="D215" t="str">
            <v>연암관804-1</v>
          </cell>
          <cell r="E215" t="str">
            <v xml:space="preserve">교육대학원 </v>
          </cell>
          <cell r="F215" t="str">
            <v>VX421</v>
          </cell>
          <cell r="G215" t="str">
            <v>4,300 ANSI</v>
          </cell>
          <cell r="H215">
            <v>2017</v>
          </cell>
          <cell r="I215">
            <v>120</v>
          </cell>
          <cell r="J215" t="str">
            <v>노출</v>
          </cell>
          <cell r="K215" t="str">
            <v>대각</v>
          </cell>
          <cell r="L215" t="str">
            <v>19"</v>
          </cell>
          <cell r="M215" t="str">
            <v>DB400TDA</v>
          </cell>
          <cell r="N215" t="str">
            <v>I7-12700</v>
          </cell>
          <cell r="O215" t="str">
            <v>DDR4 8G</v>
          </cell>
          <cell r="P215" t="str">
            <v>SSD 256GB</v>
          </cell>
          <cell r="Q215" t="str">
            <v>2022-1020-0110</v>
          </cell>
          <cell r="R215" t="str">
            <v>210.107.199.99</v>
          </cell>
          <cell r="S215" t="str">
            <v>Combo</v>
          </cell>
          <cell r="T215" t="str">
            <v>FS-30(30W)</v>
          </cell>
          <cell r="U215">
            <v>2</v>
          </cell>
          <cell r="V215" t="str">
            <v>e-ST</v>
          </cell>
          <cell r="W215" t="str">
            <v>구</v>
          </cell>
          <cell r="X215">
            <v>1024</v>
          </cell>
          <cell r="Y215">
            <v>0.40277777777777801</v>
          </cell>
          <cell r="Z215">
            <v>1024</v>
          </cell>
          <cell r="AA215">
            <v>0.40972222222222227</v>
          </cell>
          <cell r="AB215">
            <v>42979</v>
          </cell>
          <cell r="AD215">
            <v>42979</v>
          </cell>
          <cell r="AE215">
            <v>2539</v>
          </cell>
          <cell r="AI215">
            <v>2621</v>
          </cell>
          <cell r="AK215">
            <v>2621</v>
          </cell>
        </row>
        <row r="216">
          <cell r="D216" t="str">
            <v>연암관805</v>
          </cell>
          <cell r="E216" t="str">
            <v>교육대학원 (ZOOM자동녹화)</v>
          </cell>
          <cell r="F216" t="str">
            <v>VX421</v>
          </cell>
          <cell r="G216" t="str">
            <v>4,300 ANSI</v>
          </cell>
          <cell r="H216">
            <v>2018</v>
          </cell>
          <cell r="I216">
            <v>120</v>
          </cell>
          <cell r="J216" t="str">
            <v>노출</v>
          </cell>
          <cell r="K216" t="str">
            <v>대각</v>
          </cell>
          <cell r="L216" t="str">
            <v>19"</v>
          </cell>
          <cell r="M216" t="str">
            <v>DM500T9Z</v>
          </cell>
          <cell r="N216" t="str">
            <v>I5-9400</v>
          </cell>
          <cell r="O216" t="str">
            <v>DDR4 8G</v>
          </cell>
          <cell r="P216" t="str">
            <v>SSD256GB+SATA 1T</v>
          </cell>
          <cell r="Q216" t="str">
            <v>2020-1040-0007</v>
          </cell>
          <cell r="R216" t="str">
            <v>210.107.199.237</v>
          </cell>
          <cell r="S216" t="str">
            <v>Combo</v>
          </cell>
          <cell r="T216" t="str">
            <v>FS-30(30W)</v>
          </cell>
          <cell r="U216">
            <v>2</v>
          </cell>
          <cell r="V216" t="str">
            <v>e-ST</v>
          </cell>
          <cell r="W216" t="str">
            <v>구,무</v>
          </cell>
          <cell r="X216">
            <v>1024</v>
          </cell>
          <cell r="Y216">
            <v>0.40972222222222199</v>
          </cell>
          <cell r="Z216">
            <v>1024</v>
          </cell>
          <cell r="AA216">
            <v>0.4236111111111111</v>
          </cell>
          <cell r="AB216">
            <v>44074</v>
          </cell>
          <cell r="AD216">
            <v>43131</v>
          </cell>
          <cell r="AE216">
            <v>1370</v>
          </cell>
          <cell r="AI216">
            <v>1456</v>
          </cell>
          <cell r="AK216">
            <v>1456</v>
          </cell>
        </row>
        <row r="217">
          <cell r="D217" t="str">
            <v>연암관806</v>
          </cell>
          <cell r="E217" t="str">
            <v xml:space="preserve">교육대학원 </v>
          </cell>
          <cell r="F217" t="str">
            <v>VX421</v>
          </cell>
          <cell r="G217" t="str">
            <v>4,300 ANSI</v>
          </cell>
          <cell r="H217">
            <v>2018</v>
          </cell>
          <cell r="I217">
            <v>120</v>
          </cell>
          <cell r="J217" t="str">
            <v>노출</v>
          </cell>
          <cell r="K217" t="str">
            <v>평각</v>
          </cell>
          <cell r="L217" t="str">
            <v>19"</v>
          </cell>
          <cell r="M217" t="str">
            <v>DB400TDA</v>
          </cell>
          <cell r="N217" t="str">
            <v>I7-12700</v>
          </cell>
          <cell r="O217" t="str">
            <v>DDR4 8G</v>
          </cell>
          <cell r="P217" t="str">
            <v>SSD 256GB</v>
          </cell>
          <cell r="Q217" t="str">
            <v>2022-1020-0111</v>
          </cell>
          <cell r="R217" t="str">
            <v>210.107.199.239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e-ST</v>
          </cell>
          <cell r="W217" t="str">
            <v>구</v>
          </cell>
          <cell r="X217">
            <v>1025</v>
          </cell>
          <cell r="Y217">
            <v>0.41666666666666702</v>
          </cell>
          <cell r="Z217">
            <v>1025</v>
          </cell>
          <cell r="AA217">
            <v>0.4375</v>
          </cell>
          <cell r="AB217">
            <v>43131</v>
          </cell>
          <cell r="AD217">
            <v>43131</v>
          </cell>
          <cell r="AE217">
            <v>1732</v>
          </cell>
          <cell r="AI217">
            <v>1794</v>
          </cell>
          <cell r="AK217">
            <v>1794</v>
          </cell>
        </row>
        <row r="218">
          <cell r="D218" t="str">
            <v>연암관808</v>
          </cell>
          <cell r="E218" t="str">
            <v xml:space="preserve">교육대학원 </v>
          </cell>
          <cell r="F218" t="str">
            <v>VX421</v>
          </cell>
          <cell r="G218" t="str">
            <v>4,300 ANSI</v>
          </cell>
          <cell r="H218">
            <v>2018</v>
          </cell>
          <cell r="I218">
            <v>120</v>
          </cell>
          <cell r="J218" t="str">
            <v>노출</v>
          </cell>
          <cell r="K218" t="str">
            <v>대각</v>
          </cell>
          <cell r="L218" t="str">
            <v>19"</v>
          </cell>
          <cell r="M218" t="str">
            <v>DB400TDA</v>
          </cell>
          <cell r="N218" t="str">
            <v>I7-12700</v>
          </cell>
          <cell r="O218" t="str">
            <v>DDR4 16G</v>
          </cell>
          <cell r="P218" t="str">
            <v>SSD 256GB</v>
          </cell>
          <cell r="Q218" t="str">
            <v>2022-1020-0109</v>
          </cell>
          <cell r="R218" t="str">
            <v>210.107.199.241</v>
          </cell>
          <cell r="S218" t="str">
            <v>Combo</v>
          </cell>
          <cell r="T218" t="str">
            <v>INTER-M</v>
          </cell>
          <cell r="U218">
            <v>2</v>
          </cell>
          <cell r="V218" t="str">
            <v>자체</v>
          </cell>
          <cell r="W218" t="str">
            <v>없음</v>
          </cell>
          <cell r="X218">
            <v>1025</v>
          </cell>
          <cell r="Y218">
            <v>0.42361111111111099</v>
          </cell>
          <cell r="Z218">
            <v>1025</v>
          </cell>
          <cell r="AA218">
            <v>0.58194444444444449</v>
          </cell>
          <cell r="AB218">
            <v>43133</v>
          </cell>
          <cell r="AD218">
            <v>43133</v>
          </cell>
          <cell r="AE218">
            <v>2069</v>
          </cell>
          <cell r="AI218">
            <v>2142</v>
          </cell>
          <cell r="AK218">
            <v>2142</v>
          </cell>
        </row>
        <row r="219">
          <cell r="D219" t="str">
            <v>연암관809</v>
          </cell>
          <cell r="E219" t="str">
            <v xml:space="preserve">교육대학원 </v>
          </cell>
          <cell r="F219" t="str">
            <v>VX421</v>
          </cell>
          <cell r="G219" t="str">
            <v>4,300 ANSI</v>
          </cell>
          <cell r="H219">
            <v>2018</v>
          </cell>
          <cell r="I219">
            <v>120</v>
          </cell>
          <cell r="J219" t="str">
            <v>노출</v>
          </cell>
          <cell r="K219" t="str">
            <v>대각</v>
          </cell>
          <cell r="L219" t="str">
            <v>19"</v>
          </cell>
          <cell r="M219" t="str">
            <v xml:space="preserve"> Z70EV</v>
          </cell>
          <cell r="N219" t="str">
            <v>I5-6500</v>
          </cell>
          <cell r="O219" t="str">
            <v>DDR3 4G</v>
          </cell>
          <cell r="P219" t="str">
            <v>SSD256GB+SATA 500GB</v>
          </cell>
          <cell r="Q219" t="str">
            <v>X</v>
          </cell>
          <cell r="R219" t="str">
            <v>210.107.199.244</v>
          </cell>
          <cell r="S219" t="str">
            <v>Combo</v>
          </cell>
          <cell r="T219" t="str">
            <v>FS-30(30W)</v>
          </cell>
          <cell r="U219">
            <v>2</v>
          </cell>
          <cell r="V219" t="str">
            <v>자체</v>
          </cell>
          <cell r="W219" t="str">
            <v>없음</v>
          </cell>
          <cell r="X219">
            <v>1025</v>
          </cell>
          <cell r="Y219">
            <v>0.43055555555555503</v>
          </cell>
          <cell r="Z219">
            <v>1025</v>
          </cell>
          <cell r="AA219">
            <v>0.46527777777777773</v>
          </cell>
          <cell r="AB219">
            <v>43133</v>
          </cell>
          <cell r="AD219">
            <v>43133</v>
          </cell>
          <cell r="AE219">
            <v>2866</v>
          </cell>
          <cell r="AI219">
            <v>2999</v>
          </cell>
          <cell r="AK219">
            <v>2999</v>
          </cell>
        </row>
        <row r="220">
          <cell r="D220" t="str">
            <v>연암관810</v>
          </cell>
          <cell r="E220" t="str">
            <v>교육대학원</v>
          </cell>
          <cell r="F220" t="str">
            <v>VX421</v>
          </cell>
          <cell r="G220" t="str">
            <v>4,300 ANSI</v>
          </cell>
          <cell r="H220">
            <v>2017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19"</v>
          </cell>
          <cell r="M220" t="str">
            <v>DB400T8A</v>
          </cell>
          <cell r="N220" t="str">
            <v>I7-9700</v>
          </cell>
          <cell r="O220" t="str">
            <v>DDR4 8G</v>
          </cell>
          <cell r="P220" t="str">
            <v>SSD 256GB</v>
          </cell>
          <cell r="Q220" t="str">
            <v>2019-1100-0038</v>
          </cell>
          <cell r="R220" t="str">
            <v>210.107.199.245</v>
          </cell>
          <cell r="S220" t="str">
            <v>Combo</v>
          </cell>
          <cell r="T220" t="str">
            <v>FS-52(50W)</v>
          </cell>
          <cell r="U220">
            <v>4</v>
          </cell>
          <cell r="V220" t="str">
            <v>e-ST</v>
          </cell>
          <cell r="W220" t="str">
            <v>구,무</v>
          </cell>
          <cell r="X220">
            <v>1025</v>
          </cell>
          <cell r="Y220">
            <v>0.4375</v>
          </cell>
          <cell r="Z220">
            <v>1025</v>
          </cell>
          <cell r="AA220">
            <v>0.47916666666666669</v>
          </cell>
          <cell r="AB220">
            <v>42866</v>
          </cell>
          <cell r="AC220" t="str">
            <v>16,</v>
          </cell>
          <cell r="AD220">
            <v>42866</v>
          </cell>
          <cell r="AE220">
            <v>2154</v>
          </cell>
          <cell r="AI220">
            <v>2173</v>
          </cell>
          <cell r="AK220">
            <v>2173</v>
          </cell>
        </row>
        <row r="221">
          <cell r="D221" t="str">
            <v>연암관811</v>
          </cell>
          <cell r="E221" t="str">
            <v>교육대학원</v>
          </cell>
          <cell r="F221" t="str">
            <v>VX421</v>
          </cell>
          <cell r="G221" t="str">
            <v>4,300 ANSI</v>
          </cell>
          <cell r="H221">
            <v>2018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19"</v>
          </cell>
          <cell r="M221" t="str">
            <v>DB400TEA</v>
          </cell>
          <cell r="N221" t="str">
            <v>I7-12700</v>
          </cell>
          <cell r="O221" t="str">
            <v>DDR4 8G</v>
          </cell>
          <cell r="P221" t="str">
            <v>SSD 256GB</v>
          </cell>
          <cell r="Q221" t="str">
            <v>2022-1020-0112</v>
          </cell>
          <cell r="R221" t="str">
            <v>210.107.199.247</v>
          </cell>
          <cell r="S221" t="str">
            <v>Combo</v>
          </cell>
          <cell r="T221" t="str">
            <v>FS-30(30W)</v>
          </cell>
          <cell r="U221">
            <v>2</v>
          </cell>
          <cell r="V221" t="str">
            <v>e-ST</v>
          </cell>
          <cell r="W221" t="str">
            <v>구,무</v>
          </cell>
          <cell r="X221">
            <v>1025</v>
          </cell>
          <cell r="Y221">
            <v>0.44444444444444398</v>
          </cell>
          <cell r="Z221">
            <v>1025</v>
          </cell>
          <cell r="AA221">
            <v>0.49305555555555558</v>
          </cell>
          <cell r="AB221">
            <v>43133</v>
          </cell>
          <cell r="AD221">
            <v>43133</v>
          </cell>
          <cell r="AE221">
            <v>2195</v>
          </cell>
          <cell r="AI221">
            <v>2286</v>
          </cell>
          <cell r="AK221">
            <v>2286</v>
          </cell>
        </row>
        <row r="222">
          <cell r="D222" t="str">
            <v>연암관812</v>
          </cell>
          <cell r="E222" t="str">
            <v xml:space="preserve">교육대학원 </v>
          </cell>
          <cell r="F222" t="str">
            <v>VX421</v>
          </cell>
          <cell r="G222" t="str">
            <v>4,300 ANSI</v>
          </cell>
          <cell r="H222">
            <v>2018</v>
          </cell>
          <cell r="I222">
            <v>120</v>
          </cell>
          <cell r="J222" t="str">
            <v>노출</v>
          </cell>
          <cell r="K222" t="str">
            <v>대각</v>
          </cell>
          <cell r="L222" t="str">
            <v>17"</v>
          </cell>
          <cell r="M222" t="str">
            <v>DBZ200</v>
          </cell>
          <cell r="N222" t="str">
            <v>I7-7700</v>
          </cell>
          <cell r="O222" t="str">
            <v>DDR4 8G</v>
          </cell>
          <cell r="P222" t="str">
            <v>SSD256GB</v>
          </cell>
          <cell r="Q222" t="str">
            <v>2018-1030-0010</v>
          </cell>
          <cell r="R222" t="str">
            <v>210.107.199.249</v>
          </cell>
          <cell r="S222" t="str">
            <v>DVD-Multi</v>
          </cell>
          <cell r="T222" t="str">
            <v>FS-30(30W)</v>
          </cell>
          <cell r="U222">
            <v>2</v>
          </cell>
          <cell r="V222" t="str">
            <v>자체</v>
          </cell>
          <cell r="W222" t="str">
            <v>없음</v>
          </cell>
          <cell r="X222">
            <v>1025</v>
          </cell>
          <cell r="Y222">
            <v>0.45138888888888901</v>
          </cell>
          <cell r="Z222">
            <v>1025</v>
          </cell>
          <cell r="AA222">
            <v>0.54861111111111105</v>
          </cell>
          <cell r="AB222">
            <v>43131</v>
          </cell>
          <cell r="AD222">
            <v>43131</v>
          </cell>
          <cell r="AE222">
            <v>1795</v>
          </cell>
          <cell r="AI222">
            <v>1865</v>
          </cell>
          <cell r="AK222">
            <v>1865</v>
          </cell>
        </row>
        <row r="223">
          <cell r="D223" t="str">
            <v>연암관902</v>
          </cell>
          <cell r="E223" t="str">
            <v>정보통신대학원</v>
          </cell>
          <cell r="F223" t="str">
            <v>PT-VGZ500</v>
          </cell>
          <cell r="G223" t="str">
            <v>5500 ANSI</v>
          </cell>
          <cell r="H223">
            <v>2024</v>
          </cell>
          <cell r="I223">
            <v>120</v>
          </cell>
          <cell r="J223" t="str">
            <v>매립</v>
          </cell>
          <cell r="K223" t="str">
            <v>대각</v>
          </cell>
          <cell r="L223" t="str">
            <v>22"</v>
          </cell>
          <cell r="M223" t="str">
            <v>DB400TCA</v>
          </cell>
          <cell r="N223" t="str">
            <v>I3-12100</v>
          </cell>
          <cell r="O223" t="str">
            <v>DDR4 8G</v>
          </cell>
          <cell r="P223" t="str">
            <v>SSD256GB</v>
          </cell>
          <cell r="R223" t="str">
            <v>210.107.199.55</v>
          </cell>
          <cell r="T223" t="str">
            <v>JPM-SP80</v>
          </cell>
          <cell r="U223">
            <v>2</v>
          </cell>
          <cell r="V223" t="str">
            <v>VECT</v>
          </cell>
          <cell r="W223" t="str">
            <v>유</v>
          </cell>
          <cell r="X223">
            <v>1025</v>
          </cell>
          <cell r="Y223">
            <v>0.4513888888888889</v>
          </cell>
          <cell r="Z223">
            <v>1025</v>
          </cell>
          <cell r="AA223">
            <v>0.4513888888888889</v>
          </cell>
          <cell r="AB223" t="str">
            <v>2024-09-00</v>
          </cell>
          <cell r="AD223" t="str">
            <v>2024-09-00</v>
          </cell>
          <cell r="AE223">
            <v>78</v>
          </cell>
          <cell r="AI223">
            <v>88</v>
          </cell>
          <cell r="AK223">
            <v>88</v>
          </cell>
        </row>
        <row r="224">
          <cell r="D224" t="str">
            <v>연암관904</v>
          </cell>
          <cell r="E224" t="str">
            <v>정보통신대학원</v>
          </cell>
          <cell r="F224" t="str">
            <v>PT-VGZ500</v>
          </cell>
          <cell r="G224" t="str">
            <v>5500 ANSI</v>
          </cell>
          <cell r="H224">
            <v>2024</v>
          </cell>
          <cell r="I224">
            <v>120</v>
          </cell>
          <cell r="J224" t="str">
            <v>매립</v>
          </cell>
          <cell r="K224" t="str">
            <v>대각</v>
          </cell>
          <cell r="L224" t="str">
            <v>22"</v>
          </cell>
          <cell r="M224" t="str">
            <v>DB400TCA</v>
          </cell>
          <cell r="N224" t="str">
            <v>I5-10500</v>
          </cell>
          <cell r="O224" t="str">
            <v>DDR4 8G</v>
          </cell>
          <cell r="P224" t="str">
            <v>SSD256GB</v>
          </cell>
          <cell r="R224" t="str">
            <v>210.107.199.56</v>
          </cell>
          <cell r="T224" t="str">
            <v>JPM-SP80</v>
          </cell>
          <cell r="U224">
            <v>2</v>
          </cell>
          <cell r="V224" t="str">
            <v>VECT</v>
          </cell>
          <cell r="W224" t="str">
            <v>유</v>
          </cell>
          <cell r="X224">
            <v>1025</v>
          </cell>
          <cell r="Y224">
            <v>0.45277777777777778</v>
          </cell>
          <cell r="Z224">
            <v>1025</v>
          </cell>
          <cell r="AA224">
            <v>0.45277777777777778</v>
          </cell>
          <cell r="AB224" t="str">
            <v>2024-09-00</v>
          </cell>
          <cell r="AD224" t="str">
            <v>2024-09-00</v>
          </cell>
          <cell r="AE224">
            <v>14</v>
          </cell>
          <cell r="AI224">
            <v>26</v>
          </cell>
          <cell r="AK224">
            <v>26</v>
          </cell>
        </row>
        <row r="225">
          <cell r="D225" t="str">
            <v>연암관905</v>
          </cell>
          <cell r="E225" t="str">
            <v>정보통신대학원</v>
          </cell>
          <cell r="F225" t="str">
            <v>PT-VGZ500</v>
          </cell>
          <cell r="G225" t="str">
            <v>5500 ANSI</v>
          </cell>
          <cell r="H225">
            <v>2024</v>
          </cell>
          <cell r="I225">
            <v>120</v>
          </cell>
          <cell r="J225" t="str">
            <v>매립</v>
          </cell>
          <cell r="K225" t="str">
            <v>대각</v>
          </cell>
          <cell r="L225" t="str">
            <v>22"</v>
          </cell>
          <cell r="M225" t="str">
            <v>STELLA</v>
          </cell>
          <cell r="N225" t="str">
            <v>I5-7500</v>
          </cell>
          <cell r="O225" t="str">
            <v>DDR4 8G</v>
          </cell>
          <cell r="P225" t="str">
            <v>SSD256GB</v>
          </cell>
          <cell r="R225" t="str">
            <v>210.107.199.57</v>
          </cell>
          <cell r="T225" t="str">
            <v>JPM-SP80</v>
          </cell>
          <cell r="U225">
            <v>2</v>
          </cell>
          <cell r="V225" t="str">
            <v>VECT</v>
          </cell>
          <cell r="W225" t="str">
            <v>유</v>
          </cell>
          <cell r="X225">
            <v>1025</v>
          </cell>
          <cell r="Y225">
            <v>0.45416666666666666</v>
          </cell>
          <cell r="Z225">
            <v>1025</v>
          </cell>
          <cell r="AA225">
            <v>0.45416666666666666</v>
          </cell>
          <cell r="AB225" t="str">
            <v>2024-09-00</v>
          </cell>
          <cell r="AD225" t="str">
            <v>2024-09-00</v>
          </cell>
          <cell r="AE225">
            <v>57</v>
          </cell>
          <cell r="AI225">
            <v>63</v>
          </cell>
          <cell r="AK225">
            <v>63</v>
          </cell>
        </row>
        <row r="226">
          <cell r="D226" t="str">
            <v>연암관906</v>
          </cell>
          <cell r="E226" t="str">
            <v>정보통신대학원</v>
          </cell>
          <cell r="F226" t="str">
            <v>PT-VGZ500</v>
          </cell>
          <cell r="G226" t="str">
            <v>5500 ANSI</v>
          </cell>
          <cell r="H226">
            <v>2024</v>
          </cell>
          <cell r="I226">
            <v>120</v>
          </cell>
          <cell r="J226" t="str">
            <v>매립</v>
          </cell>
          <cell r="K226" t="str">
            <v>대각</v>
          </cell>
          <cell r="L226" t="str">
            <v>22"</v>
          </cell>
          <cell r="M226" t="str">
            <v>VOLTRON</v>
          </cell>
          <cell r="N226" t="str">
            <v>I5-6600</v>
          </cell>
          <cell r="O226" t="str">
            <v>DDR4 4G</v>
          </cell>
          <cell r="P226" t="str">
            <v>SSD256GB</v>
          </cell>
          <cell r="R226" t="str">
            <v>210.107.199.58</v>
          </cell>
          <cell r="T226" t="str">
            <v>JPM-SP80</v>
          </cell>
          <cell r="U226">
            <v>2</v>
          </cell>
          <cell r="V226" t="str">
            <v>VECT</v>
          </cell>
          <cell r="W226" t="str">
            <v>유</v>
          </cell>
          <cell r="X226">
            <v>1025</v>
          </cell>
          <cell r="Y226">
            <v>0.45555555555555555</v>
          </cell>
          <cell r="Z226">
            <v>1025</v>
          </cell>
          <cell r="AA226">
            <v>0.45555555555555555</v>
          </cell>
          <cell r="AB226" t="str">
            <v>2024-09-00</v>
          </cell>
          <cell r="AD226" t="str">
            <v>2024-09-00</v>
          </cell>
          <cell r="AE226">
            <v>78</v>
          </cell>
          <cell r="AI226">
            <v>92</v>
          </cell>
          <cell r="AK226">
            <v>92</v>
          </cell>
        </row>
        <row r="227">
          <cell r="D227" t="str">
            <v>연암관907</v>
          </cell>
          <cell r="E227" t="str">
            <v>정보통신대학원</v>
          </cell>
          <cell r="F227" t="str">
            <v>PT-VGZ500</v>
          </cell>
          <cell r="G227" t="str">
            <v>5500 ANSI</v>
          </cell>
          <cell r="H227">
            <v>2024</v>
          </cell>
          <cell r="I227">
            <v>120</v>
          </cell>
          <cell r="J227" t="str">
            <v>매립</v>
          </cell>
          <cell r="K227" t="str">
            <v>대각</v>
          </cell>
          <cell r="L227" t="str">
            <v>22"</v>
          </cell>
          <cell r="M227" t="str">
            <v>DBP400</v>
          </cell>
          <cell r="N227" t="str">
            <v>I5-2400</v>
          </cell>
          <cell r="O227" t="str">
            <v>DDR4 8G</v>
          </cell>
          <cell r="P227" t="str">
            <v>SSD256GB</v>
          </cell>
          <cell r="R227" t="str">
            <v>210.107.199.59</v>
          </cell>
          <cell r="T227" t="str">
            <v>JPM-SP80</v>
          </cell>
          <cell r="U227">
            <v>2</v>
          </cell>
          <cell r="V227" t="str">
            <v>VECT</v>
          </cell>
          <cell r="W227" t="str">
            <v>유</v>
          </cell>
          <cell r="X227">
            <v>1026</v>
          </cell>
          <cell r="Y227">
            <v>0.45694444444444443</v>
          </cell>
          <cell r="Z227">
            <v>1026</v>
          </cell>
          <cell r="AA227">
            <v>0.45694444444444443</v>
          </cell>
          <cell r="AB227" t="str">
            <v>2024-09-00</v>
          </cell>
          <cell r="AD227" t="str">
            <v>2024-09-00</v>
          </cell>
          <cell r="AE227">
            <v>11</v>
          </cell>
          <cell r="AI227">
            <v>32</v>
          </cell>
          <cell r="AK227">
            <v>32</v>
          </cell>
        </row>
        <row r="228">
          <cell r="D228" t="str">
            <v>연암관909</v>
          </cell>
          <cell r="E228" t="str">
            <v>국방학과</v>
          </cell>
          <cell r="F228" t="str">
            <v>VGZ550</v>
          </cell>
          <cell r="G228" t="str">
            <v>5,5500 ANSI</v>
          </cell>
          <cell r="H228">
            <v>2023</v>
          </cell>
          <cell r="I228" t="str">
            <v>유리칠판</v>
          </cell>
          <cell r="J228" t="str">
            <v>X</v>
          </cell>
          <cell r="K228" t="str">
            <v>X</v>
          </cell>
          <cell r="L228" t="str">
            <v>22"</v>
          </cell>
          <cell r="M228" t="str">
            <v>DB400SEA</v>
          </cell>
          <cell r="N228" t="str">
            <v>I7-13700</v>
          </cell>
          <cell r="O228" t="str">
            <v>DDR4 16G</v>
          </cell>
          <cell r="P228" t="str">
            <v>SSD 512GB</v>
          </cell>
          <cell r="Q228" t="str">
            <v>2023-1090-0120</v>
          </cell>
          <cell r="S228" t="str">
            <v>없음</v>
          </cell>
          <cell r="T228" t="str">
            <v>INTER-M</v>
          </cell>
          <cell r="U228">
            <v>2</v>
          </cell>
          <cell r="V228" t="str">
            <v>e-ST</v>
          </cell>
          <cell r="W228" t="str">
            <v>구</v>
          </cell>
          <cell r="X228">
            <v>1026</v>
          </cell>
          <cell r="Y228">
            <v>0.45833333333333331</v>
          </cell>
          <cell r="Z228">
            <v>1026</v>
          </cell>
          <cell r="AA228">
            <v>0.55555555555555558</v>
          </cell>
          <cell r="AB228" t="str">
            <v>2023-09-00</v>
          </cell>
          <cell r="AD228" t="str">
            <v>2023-09-00</v>
          </cell>
          <cell r="AE228">
            <v>915</v>
          </cell>
          <cell r="AI228">
            <v>1020</v>
          </cell>
          <cell r="AK228">
            <v>915</v>
          </cell>
        </row>
        <row r="229">
          <cell r="D229" t="str">
            <v>연암관1002</v>
          </cell>
          <cell r="E229" t="str">
            <v>공공정책대학원</v>
          </cell>
          <cell r="F229" t="str">
            <v>VW540</v>
          </cell>
          <cell r="G229" t="str">
            <v>6,000 ANSI</v>
          </cell>
          <cell r="H229">
            <v>2021</v>
          </cell>
          <cell r="I229">
            <v>120</v>
          </cell>
          <cell r="J229" t="str">
            <v>매립</v>
          </cell>
          <cell r="K229" t="str">
            <v>대각</v>
          </cell>
          <cell r="L229" t="str">
            <v>19"</v>
          </cell>
          <cell r="M229" t="str">
            <v>DB400TDA</v>
          </cell>
          <cell r="N229" t="str">
            <v>I5-11500</v>
          </cell>
          <cell r="O229" t="str">
            <v>DDR4 8G</v>
          </cell>
          <cell r="P229" t="str">
            <v>SSD 256GB</v>
          </cell>
          <cell r="Q229" t="str">
            <v>2021-1100-0121</v>
          </cell>
          <cell r="R229" t="str">
            <v>210.107.200.227</v>
          </cell>
          <cell r="S229" t="str">
            <v>Combo</v>
          </cell>
          <cell r="T229" t="str">
            <v>FS-30(30W)</v>
          </cell>
          <cell r="U229">
            <v>2</v>
          </cell>
          <cell r="V229" t="str">
            <v>e-ST</v>
          </cell>
          <cell r="W229" t="str">
            <v>구</v>
          </cell>
          <cell r="X229">
            <v>1026</v>
          </cell>
          <cell r="Y229">
            <v>0.47222222222222227</v>
          </cell>
          <cell r="Z229">
            <v>1026</v>
          </cell>
          <cell r="AA229">
            <v>0.56944444444444442</v>
          </cell>
          <cell r="AB229">
            <v>44483</v>
          </cell>
          <cell r="AD229">
            <v>44483</v>
          </cell>
          <cell r="AE229">
            <v>912</v>
          </cell>
          <cell r="AI229">
            <v>941</v>
          </cell>
          <cell r="AK229">
            <v>941</v>
          </cell>
        </row>
        <row r="230">
          <cell r="D230" t="str">
            <v>연암관1003</v>
          </cell>
          <cell r="E230" t="str">
            <v>공공정책대학원</v>
          </cell>
          <cell r="F230" t="str">
            <v>VW540</v>
          </cell>
          <cell r="G230" t="str">
            <v>6,000 ANSI</v>
          </cell>
          <cell r="H230">
            <v>2021</v>
          </cell>
          <cell r="I230">
            <v>120</v>
          </cell>
          <cell r="J230" t="str">
            <v>매립</v>
          </cell>
          <cell r="K230" t="str">
            <v>대각</v>
          </cell>
          <cell r="L230" t="str">
            <v>19"</v>
          </cell>
          <cell r="M230" t="str">
            <v>DB400TDA</v>
          </cell>
          <cell r="N230" t="str">
            <v>I5-11500</v>
          </cell>
          <cell r="O230" t="str">
            <v>DDR4 8G</v>
          </cell>
          <cell r="P230" t="str">
            <v>SSD 256GB</v>
          </cell>
          <cell r="Q230" t="str">
            <v>2021-1100-0129</v>
          </cell>
          <cell r="R230" t="str">
            <v>210.107.200.229</v>
          </cell>
          <cell r="S230" t="str">
            <v>Combo</v>
          </cell>
          <cell r="T230" t="str">
            <v>FS-30(30W)</v>
          </cell>
          <cell r="U230">
            <v>2</v>
          </cell>
          <cell r="V230" t="str">
            <v>e-ST</v>
          </cell>
          <cell r="W230" t="str">
            <v>구,무</v>
          </cell>
          <cell r="X230">
            <v>1026</v>
          </cell>
          <cell r="Y230">
            <v>0.47916666666666669</v>
          </cell>
          <cell r="Z230">
            <v>1026</v>
          </cell>
          <cell r="AA230">
            <v>0.57638888888888895</v>
          </cell>
          <cell r="AB230">
            <v>44483</v>
          </cell>
          <cell r="AD230">
            <v>44483</v>
          </cell>
          <cell r="AE230">
            <v>3741</v>
          </cell>
          <cell r="AI230">
            <v>4127</v>
          </cell>
          <cell r="AK230">
            <v>4127</v>
          </cell>
        </row>
        <row r="231">
          <cell r="D231" t="str">
            <v>연암관1004</v>
          </cell>
          <cell r="E231" t="str">
            <v>공공정책대학원</v>
          </cell>
          <cell r="F231" t="str">
            <v>VW540</v>
          </cell>
          <cell r="G231" t="str">
            <v>6,000 ANSI</v>
          </cell>
          <cell r="H231">
            <v>2021</v>
          </cell>
          <cell r="I231">
            <v>120</v>
          </cell>
          <cell r="J231" t="str">
            <v>매립</v>
          </cell>
          <cell r="K231" t="str">
            <v>대각</v>
          </cell>
          <cell r="L231" t="str">
            <v>19"</v>
          </cell>
          <cell r="M231" t="str">
            <v>DB400TDA</v>
          </cell>
          <cell r="N231" t="str">
            <v>I5-11500</v>
          </cell>
          <cell r="O231" t="str">
            <v>DDR4 8G</v>
          </cell>
          <cell r="P231" t="str">
            <v>SSD 256GB</v>
          </cell>
          <cell r="Q231" t="str">
            <v>2021-1100-0127</v>
          </cell>
          <cell r="R231" t="str">
            <v>210.107.200.231</v>
          </cell>
          <cell r="S231" t="str">
            <v>Combo</v>
          </cell>
          <cell r="T231" t="str">
            <v>FS-30(30W)</v>
          </cell>
          <cell r="U231">
            <v>2</v>
          </cell>
          <cell r="V231" t="str">
            <v>e-ST</v>
          </cell>
          <cell r="W231" t="str">
            <v>구</v>
          </cell>
          <cell r="X231">
            <v>1026</v>
          </cell>
          <cell r="Y231">
            <v>0.4861111111111111</v>
          </cell>
          <cell r="Z231">
            <v>1026</v>
          </cell>
          <cell r="AA231">
            <v>0.63194444444444442</v>
          </cell>
          <cell r="AB231">
            <v>44483</v>
          </cell>
          <cell r="AD231">
            <v>44483</v>
          </cell>
          <cell r="AE231">
            <v>1693</v>
          </cell>
          <cell r="AI231">
            <v>1739</v>
          </cell>
          <cell r="AK231">
            <v>1739</v>
          </cell>
        </row>
        <row r="232">
          <cell r="D232" t="str">
            <v>연암관1005</v>
          </cell>
          <cell r="E232" t="str">
            <v>공공정책대학원</v>
          </cell>
          <cell r="F232" t="str">
            <v>VW540</v>
          </cell>
          <cell r="G232" t="str">
            <v>6,000 ANSI</v>
          </cell>
          <cell r="H232">
            <v>2021</v>
          </cell>
          <cell r="I232">
            <v>120</v>
          </cell>
          <cell r="J232" t="str">
            <v>매립</v>
          </cell>
          <cell r="K232" t="str">
            <v>대각</v>
          </cell>
          <cell r="L232" t="str">
            <v>19"</v>
          </cell>
          <cell r="M232" t="str">
            <v>DB400TDA</v>
          </cell>
          <cell r="N232" t="str">
            <v>I5-11500</v>
          </cell>
          <cell r="O232" t="str">
            <v>DDR4 8G</v>
          </cell>
          <cell r="P232" t="str">
            <v>SSD 256GB</v>
          </cell>
          <cell r="Q232" t="str">
            <v>2021-1100-0119</v>
          </cell>
          <cell r="R232" t="str">
            <v>210.107.200.233</v>
          </cell>
          <cell r="S232" t="str">
            <v>Combo</v>
          </cell>
          <cell r="T232" t="str">
            <v>FS-30(30W)</v>
          </cell>
          <cell r="U232">
            <v>2</v>
          </cell>
          <cell r="V232" t="str">
            <v>e-ST</v>
          </cell>
          <cell r="W232" t="str">
            <v>구</v>
          </cell>
          <cell r="X232">
            <v>1026</v>
          </cell>
          <cell r="Y232">
            <v>0.49305555555555558</v>
          </cell>
          <cell r="Z232">
            <v>1026</v>
          </cell>
          <cell r="AA232">
            <v>0.64583333333333337</v>
          </cell>
          <cell r="AB232">
            <v>44483</v>
          </cell>
          <cell r="AD232">
            <v>44483</v>
          </cell>
          <cell r="AE232">
            <v>765</v>
          </cell>
          <cell r="AI232">
            <v>789</v>
          </cell>
          <cell r="AK232">
            <v>789</v>
          </cell>
        </row>
        <row r="233">
          <cell r="D233" t="str">
            <v>연암관1007</v>
          </cell>
          <cell r="E233" t="str">
            <v>공공정책대학원</v>
          </cell>
          <cell r="F233" t="str">
            <v>VGZ550</v>
          </cell>
          <cell r="G233" t="str">
            <v>5,500 ANSI</v>
          </cell>
          <cell r="H233">
            <v>2023</v>
          </cell>
          <cell r="I233">
            <v>100</v>
          </cell>
          <cell r="J233" t="str">
            <v>노출</v>
          </cell>
          <cell r="K233" t="str">
            <v>대각</v>
          </cell>
          <cell r="L233" t="str">
            <v>19"</v>
          </cell>
          <cell r="M233" t="str">
            <v>DB400TDA</v>
          </cell>
          <cell r="N233" t="str">
            <v>I5-11500</v>
          </cell>
          <cell r="O233" t="str">
            <v>DDR4 8G</v>
          </cell>
          <cell r="P233" t="str">
            <v>SSD 256GB</v>
          </cell>
          <cell r="Q233" t="str">
            <v>2021-1100-0120</v>
          </cell>
          <cell r="R233" t="str">
            <v>210.107.200.235</v>
          </cell>
          <cell r="S233" t="str">
            <v>Combo</v>
          </cell>
          <cell r="T233" t="str">
            <v>Britz</v>
          </cell>
          <cell r="U233">
            <v>2</v>
          </cell>
          <cell r="V233" t="str">
            <v>e-ST</v>
          </cell>
          <cell r="W233" t="str">
            <v>구</v>
          </cell>
          <cell r="X233">
            <v>1026</v>
          </cell>
          <cell r="Y233">
            <v>0.5</v>
          </cell>
          <cell r="Z233">
            <v>1026</v>
          </cell>
          <cell r="AA233">
            <v>0.65972222222222221</v>
          </cell>
          <cell r="AB233" t="str">
            <v>2023-00-00</v>
          </cell>
          <cell r="AD233" t="str">
            <v>2023-00-00</v>
          </cell>
          <cell r="AE233">
            <v>255</v>
          </cell>
          <cell r="AI233">
            <v>285</v>
          </cell>
          <cell r="AK233">
            <v>285</v>
          </cell>
        </row>
        <row r="234">
          <cell r="D234" t="str">
            <v>연암관1008</v>
          </cell>
          <cell r="E234" t="str">
            <v>공공정책대학원</v>
          </cell>
          <cell r="F234" t="str">
            <v>VGZ550</v>
          </cell>
          <cell r="G234" t="str">
            <v>5,500 ANSI</v>
          </cell>
          <cell r="H234">
            <v>2023</v>
          </cell>
          <cell r="I234">
            <v>100</v>
          </cell>
          <cell r="J234" t="str">
            <v>노출</v>
          </cell>
          <cell r="K234" t="str">
            <v>대각</v>
          </cell>
          <cell r="L234" t="str">
            <v>19"</v>
          </cell>
          <cell r="M234" t="str">
            <v>DBZ200</v>
          </cell>
          <cell r="N234" t="str">
            <v>I3-550</v>
          </cell>
          <cell r="O234" t="str">
            <v>DDR4 8G</v>
          </cell>
          <cell r="P234" t="str">
            <v>SSD120GB+SATA 320G</v>
          </cell>
          <cell r="Q234" t="str">
            <v>2010-2138-0001</v>
          </cell>
          <cell r="R234" t="str">
            <v>210.107.200.237</v>
          </cell>
          <cell r="S234" t="str">
            <v>Combo</v>
          </cell>
          <cell r="T234" t="str">
            <v>Britz</v>
          </cell>
          <cell r="U234">
            <v>2</v>
          </cell>
          <cell r="V234" t="str">
            <v>e-ST</v>
          </cell>
          <cell r="W234" t="str">
            <v>구</v>
          </cell>
          <cell r="X234">
            <v>1026</v>
          </cell>
          <cell r="Y234">
            <v>0.41666666666666669</v>
          </cell>
          <cell r="Z234">
            <v>1026</v>
          </cell>
          <cell r="AA234">
            <v>0.67361111111111116</v>
          </cell>
          <cell r="AB234" t="str">
            <v>2023-00-00</v>
          </cell>
          <cell r="AD234" t="str">
            <v>2023-00-00</v>
          </cell>
          <cell r="AE234">
            <v>273</v>
          </cell>
          <cell r="AI234">
            <v>290</v>
          </cell>
          <cell r="AK234">
            <v>290</v>
          </cell>
        </row>
        <row r="235">
          <cell r="D235" t="str">
            <v>연암관1009</v>
          </cell>
          <cell r="E235" t="str">
            <v>공공정책대학원</v>
          </cell>
          <cell r="F235" t="str">
            <v>VGZ550</v>
          </cell>
          <cell r="G235" t="str">
            <v>5,500 ANSI</v>
          </cell>
          <cell r="H235">
            <v>2023</v>
          </cell>
          <cell r="I235">
            <v>120</v>
          </cell>
          <cell r="J235" t="str">
            <v>노출</v>
          </cell>
          <cell r="K235" t="str">
            <v>대각</v>
          </cell>
          <cell r="L235" t="str">
            <v>19"</v>
          </cell>
          <cell r="M235" t="str">
            <v>DB400TDA</v>
          </cell>
          <cell r="N235" t="str">
            <v>I5-11500</v>
          </cell>
          <cell r="O235" t="str">
            <v>DDR4 8G</v>
          </cell>
          <cell r="P235" t="str">
            <v>SSD 256GB</v>
          </cell>
          <cell r="Q235" t="str">
            <v>2021-1100-0119</v>
          </cell>
          <cell r="R235" t="str">
            <v>210.107.200.239</v>
          </cell>
          <cell r="S235" t="str">
            <v>Combo</v>
          </cell>
          <cell r="T235" t="str">
            <v>Britz</v>
          </cell>
          <cell r="U235">
            <v>2</v>
          </cell>
          <cell r="V235" t="str">
            <v>e-ST</v>
          </cell>
          <cell r="W235" t="str">
            <v>구</v>
          </cell>
          <cell r="X235">
            <v>1026</v>
          </cell>
          <cell r="Y235">
            <v>0.4236111111111111</v>
          </cell>
          <cell r="Z235">
            <v>1026</v>
          </cell>
          <cell r="AA235">
            <v>0.6875</v>
          </cell>
          <cell r="AB235" t="str">
            <v>2023-00-00</v>
          </cell>
          <cell r="AD235" t="str">
            <v>2023-00-00</v>
          </cell>
          <cell r="AE235">
            <v>300</v>
          </cell>
          <cell r="AI235">
            <v>324</v>
          </cell>
          <cell r="AK235">
            <v>324</v>
          </cell>
        </row>
        <row r="236">
          <cell r="D236" t="str">
            <v>약학관101</v>
          </cell>
          <cell r="E236" t="str">
            <v>약학대 (everlec,ZOOM자동녹화)</v>
          </cell>
          <cell r="F236" t="str">
            <v>VGZ550</v>
          </cell>
          <cell r="G236" t="str">
            <v>5,500 ANSI</v>
          </cell>
          <cell r="H236">
            <v>2023</v>
          </cell>
          <cell r="I236">
            <v>120</v>
          </cell>
          <cell r="J236" t="str">
            <v>노출</v>
          </cell>
          <cell r="K236" t="str">
            <v>대각</v>
          </cell>
          <cell r="L236" t="str">
            <v>22"</v>
          </cell>
          <cell r="M236" t="str">
            <v>DB400TEA</v>
          </cell>
          <cell r="N236" t="str">
            <v>I7-12700</v>
          </cell>
          <cell r="O236" t="str">
            <v>DDR4 16G</v>
          </cell>
          <cell r="P236" t="str">
            <v>SSD 256GB</v>
          </cell>
          <cell r="Q236" t="str">
            <v>2022-1020-0219</v>
          </cell>
          <cell r="R236" t="str">
            <v>202.30.28.58</v>
          </cell>
          <cell r="S236" t="str">
            <v>없음</v>
          </cell>
          <cell r="T236" t="str">
            <v>SP80</v>
          </cell>
          <cell r="U236">
            <v>2</v>
          </cell>
          <cell r="V236" t="str">
            <v>e-ST</v>
          </cell>
          <cell r="W236" t="str">
            <v>구,무</v>
          </cell>
          <cell r="X236">
            <v>1026</v>
          </cell>
          <cell r="Y236">
            <v>0.41666666666666669</v>
          </cell>
          <cell r="Z236">
            <v>1026</v>
          </cell>
          <cell r="AA236">
            <v>0.54166666666666663</v>
          </cell>
          <cell r="AB236" t="str">
            <v>2023-02-00</v>
          </cell>
          <cell r="AD236" t="str">
            <v>2023-02-00</v>
          </cell>
          <cell r="AE236">
            <v>1342</v>
          </cell>
          <cell r="AI236">
            <v>1366</v>
          </cell>
          <cell r="AK236">
            <v>1366</v>
          </cell>
        </row>
        <row r="237">
          <cell r="D237" t="str">
            <v>약학관102</v>
          </cell>
          <cell r="E237" t="str">
            <v>약학대 (everlec,ZOOM자동녹화)</v>
          </cell>
          <cell r="F237" t="str">
            <v>VGZ550</v>
          </cell>
          <cell r="G237" t="str">
            <v>5,500 ANSI</v>
          </cell>
          <cell r="H237">
            <v>2023</v>
          </cell>
          <cell r="I237">
            <v>120</v>
          </cell>
          <cell r="J237" t="str">
            <v>노출</v>
          </cell>
          <cell r="K237" t="str">
            <v>대각</v>
          </cell>
          <cell r="L237" t="str">
            <v>22"</v>
          </cell>
          <cell r="M237" t="str">
            <v>DB400TEA</v>
          </cell>
          <cell r="N237" t="str">
            <v>I7-12700</v>
          </cell>
          <cell r="O237" t="str">
            <v>DDR4 16G</v>
          </cell>
          <cell r="P237" t="str">
            <v>SSD 256GB</v>
          </cell>
          <cell r="Q237" t="str">
            <v>2022-1020-0220</v>
          </cell>
          <cell r="R237" t="str">
            <v>202.30.28.60</v>
          </cell>
          <cell r="S237" t="str">
            <v>없음</v>
          </cell>
          <cell r="T237" t="str">
            <v>SP80</v>
          </cell>
          <cell r="U237">
            <v>2</v>
          </cell>
          <cell r="V237" t="str">
            <v>e-ST</v>
          </cell>
          <cell r="W237" t="str">
            <v>구,무</v>
          </cell>
          <cell r="X237">
            <v>1026</v>
          </cell>
          <cell r="Y237">
            <v>0.4236111111111111</v>
          </cell>
          <cell r="Z237">
            <v>1026</v>
          </cell>
          <cell r="AA237">
            <v>0.54861111111111105</v>
          </cell>
          <cell r="AB237" t="str">
            <v>2023-02-00</v>
          </cell>
          <cell r="AD237" t="str">
            <v>2023-02-00</v>
          </cell>
          <cell r="AE237">
            <v>1108</v>
          </cell>
          <cell r="AI237">
            <v>1383</v>
          </cell>
          <cell r="AK237">
            <v>1383</v>
          </cell>
        </row>
        <row r="238">
          <cell r="D238" t="str">
            <v>약학관103</v>
          </cell>
          <cell r="E238" t="str">
            <v>약학대 (everlec,ZOOM자동녹화)</v>
          </cell>
          <cell r="F238" t="str">
            <v>VGZ550</v>
          </cell>
          <cell r="G238" t="str">
            <v>5,500 ANSI</v>
          </cell>
          <cell r="H238">
            <v>2023</v>
          </cell>
          <cell r="I238">
            <v>120</v>
          </cell>
          <cell r="J238" t="str">
            <v>노출</v>
          </cell>
          <cell r="K238" t="str">
            <v>대각</v>
          </cell>
          <cell r="L238" t="str">
            <v>22"</v>
          </cell>
          <cell r="M238" t="str">
            <v>DB400TEA</v>
          </cell>
          <cell r="N238" t="str">
            <v>I7-12700</v>
          </cell>
          <cell r="O238" t="str">
            <v>DDR4 16G</v>
          </cell>
          <cell r="P238" t="str">
            <v>SSD 256GB</v>
          </cell>
          <cell r="Q238" t="str">
            <v>2022-1020-0221</v>
          </cell>
          <cell r="R238" t="str">
            <v>202.30.28.59</v>
          </cell>
          <cell r="S238" t="str">
            <v>없음</v>
          </cell>
          <cell r="T238" t="str">
            <v>SP80</v>
          </cell>
          <cell r="U238">
            <v>2</v>
          </cell>
          <cell r="V238" t="str">
            <v>e-ST</v>
          </cell>
          <cell r="W238" t="str">
            <v>구,무</v>
          </cell>
          <cell r="X238">
            <v>1026</v>
          </cell>
          <cell r="Y238">
            <v>0.43055555555555558</v>
          </cell>
          <cell r="Z238">
            <v>1026</v>
          </cell>
          <cell r="AA238">
            <v>0.55555555555555558</v>
          </cell>
          <cell r="AB238" t="str">
            <v>2023-02-00</v>
          </cell>
          <cell r="AC238" t="str">
            <v>10,</v>
          </cell>
          <cell r="AD238" t="str">
            <v>2023-02-00</v>
          </cell>
          <cell r="AE238">
            <v>1233</v>
          </cell>
          <cell r="AI238">
            <v>1339</v>
          </cell>
          <cell r="AK238">
            <v>1339</v>
          </cell>
        </row>
        <row r="239">
          <cell r="D239" t="str">
            <v>약학관105</v>
          </cell>
          <cell r="E239" t="str">
            <v>약학대 (ZOOM자동녹화)</v>
          </cell>
          <cell r="F239" t="str">
            <v>VGZ700</v>
          </cell>
          <cell r="G239" t="str">
            <v>7,000 ANSI</v>
          </cell>
          <cell r="H239">
            <v>2024</v>
          </cell>
          <cell r="I239">
            <v>120</v>
          </cell>
          <cell r="J239" t="str">
            <v>노출</v>
          </cell>
          <cell r="K239" t="str">
            <v>대각</v>
          </cell>
          <cell r="L239" t="str">
            <v>19"</v>
          </cell>
          <cell r="M239" t="str">
            <v>DB400T8A</v>
          </cell>
          <cell r="N239" t="str">
            <v>I7-9700</v>
          </cell>
          <cell r="O239" t="str">
            <v>DDR4 16G</v>
          </cell>
          <cell r="P239" t="str">
            <v>SSD 256GB + SATA II 1T</v>
          </cell>
          <cell r="Q239" t="str">
            <v>2020-1090-0135</v>
          </cell>
          <cell r="R239" t="str">
            <v>202.30.28.62</v>
          </cell>
          <cell r="S239" t="str">
            <v>DVD-Multi</v>
          </cell>
          <cell r="T239" t="str">
            <v>FS-52(50W)</v>
          </cell>
          <cell r="U239">
            <v>4</v>
          </cell>
          <cell r="V239" t="str">
            <v>e-ST</v>
          </cell>
          <cell r="W239" t="str">
            <v>구,유</v>
          </cell>
          <cell r="X239">
            <v>1026</v>
          </cell>
          <cell r="Y239">
            <v>0.4375</v>
          </cell>
          <cell r="Z239">
            <v>1026</v>
          </cell>
          <cell r="AA239">
            <v>0.5625</v>
          </cell>
          <cell r="AB239">
            <v>45587</v>
          </cell>
          <cell r="AD239">
            <v>45587</v>
          </cell>
          <cell r="AE239">
            <v>181</v>
          </cell>
          <cell r="AI239">
            <v>234</v>
          </cell>
          <cell r="AK239">
            <v>234</v>
          </cell>
        </row>
        <row r="240">
          <cell r="D240" t="str">
            <v>약학관106</v>
          </cell>
          <cell r="E240" t="str">
            <v>약학대 (ZOOM자동녹화)</v>
          </cell>
          <cell r="F240" t="str">
            <v>VW540</v>
          </cell>
          <cell r="G240" t="str">
            <v>6,000 ANSI</v>
          </cell>
          <cell r="H240">
            <v>2020</v>
          </cell>
          <cell r="I240">
            <v>120</v>
          </cell>
          <cell r="J240" t="str">
            <v>노출</v>
          </cell>
          <cell r="K240" t="str">
            <v>대각</v>
          </cell>
          <cell r="L240" t="str">
            <v>19"</v>
          </cell>
          <cell r="M240" t="str">
            <v>DB400TCA</v>
          </cell>
          <cell r="N240" t="str">
            <v>I7-10700</v>
          </cell>
          <cell r="O240" t="str">
            <v>DDR4 16G</v>
          </cell>
          <cell r="P240" t="str">
            <v>SSD 512GB</v>
          </cell>
          <cell r="Q240" t="str">
            <v>2020-1020-0190</v>
          </cell>
          <cell r="R240" t="str">
            <v>202.30.28.75</v>
          </cell>
          <cell r="S240" t="str">
            <v>DVD-Multi</v>
          </cell>
          <cell r="T240" t="str">
            <v>FS-30(30W)</v>
          </cell>
          <cell r="U240">
            <v>2</v>
          </cell>
          <cell r="V240" t="str">
            <v>e-ST</v>
          </cell>
          <cell r="W240" t="str">
            <v>구,유</v>
          </cell>
          <cell r="X240">
            <v>1026</v>
          </cell>
          <cell r="Y240">
            <v>0.44444444444444442</v>
          </cell>
          <cell r="Z240">
            <v>1026</v>
          </cell>
          <cell r="AA240">
            <v>0.56944444444444442</v>
          </cell>
          <cell r="AB240" t="str">
            <v>2020-00-00</v>
          </cell>
          <cell r="AD240" t="str">
            <v>2020-00-00</v>
          </cell>
          <cell r="AE240">
            <v>1216</v>
          </cell>
          <cell r="AI240">
            <v>1230</v>
          </cell>
          <cell r="AK240">
            <v>1230</v>
          </cell>
        </row>
        <row r="241">
          <cell r="D241" t="str">
            <v>약학관108</v>
          </cell>
          <cell r="E241" t="str">
            <v>약학대</v>
          </cell>
          <cell r="F241" t="str">
            <v>VGZ550</v>
          </cell>
          <cell r="G241" t="str">
            <v>5,500 ANSI</v>
          </cell>
          <cell r="H241">
            <v>2023</v>
          </cell>
          <cell r="I241" t="str">
            <v>유리칠판</v>
          </cell>
          <cell r="J241" t="str">
            <v>X</v>
          </cell>
          <cell r="K241" t="str">
            <v>X</v>
          </cell>
          <cell r="L241" t="str">
            <v>22"</v>
          </cell>
          <cell r="M241" t="str">
            <v>DB400TDA</v>
          </cell>
          <cell r="N241" t="str">
            <v>I7-12700</v>
          </cell>
          <cell r="O241" t="str">
            <v>DDR4 16G</v>
          </cell>
          <cell r="P241" t="str">
            <v>SSD 256GB</v>
          </cell>
          <cell r="Q241" t="str">
            <v>2022-1020-0358</v>
          </cell>
          <cell r="R241" t="str">
            <v>202.30.28.94</v>
          </cell>
          <cell r="S241" t="str">
            <v>없음</v>
          </cell>
          <cell r="T241" t="str">
            <v>SP80</v>
          </cell>
          <cell r="U241">
            <v>2</v>
          </cell>
          <cell r="V241" t="str">
            <v>e-ST</v>
          </cell>
          <cell r="W241" t="str">
            <v>구,무</v>
          </cell>
          <cell r="X241">
            <v>1026</v>
          </cell>
          <cell r="Y241">
            <v>0.4513888888888889</v>
          </cell>
          <cell r="Z241">
            <v>1026</v>
          </cell>
          <cell r="AA241">
            <v>0.57638888888888895</v>
          </cell>
          <cell r="AB241" t="str">
            <v>2023-11-00</v>
          </cell>
          <cell r="AD241" t="str">
            <v>2023-11-00</v>
          </cell>
          <cell r="AE241">
            <v>25</v>
          </cell>
          <cell r="AI241">
            <v>25</v>
          </cell>
          <cell r="AK241">
            <v>25</v>
          </cell>
        </row>
        <row r="242">
          <cell r="D242" t="str">
            <v>약학관B107</v>
          </cell>
          <cell r="E242" t="str">
            <v>약학대</v>
          </cell>
          <cell r="F242" t="str">
            <v>VX421</v>
          </cell>
          <cell r="G242" t="str">
            <v>4,300 ANSI</v>
          </cell>
          <cell r="H242">
            <v>2016</v>
          </cell>
          <cell r="I242">
            <v>120</v>
          </cell>
          <cell r="J242" t="str">
            <v>노출</v>
          </cell>
          <cell r="K242" t="str">
            <v>대각</v>
          </cell>
          <cell r="L242" t="str">
            <v>19"</v>
          </cell>
          <cell r="M242" t="str">
            <v>없음</v>
          </cell>
          <cell r="N242" t="str">
            <v>없음</v>
          </cell>
          <cell r="O242" t="str">
            <v>없음</v>
          </cell>
          <cell r="P242" t="str">
            <v>없음</v>
          </cell>
          <cell r="Q242" t="str">
            <v>없음</v>
          </cell>
          <cell r="R242" t="str">
            <v>202.30.28.40</v>
          </cell>
          <cell r="S242" t="str">
            <v>DVD-Multi</v>
          </cell>
          <cell r="T242" t="str">
            <v>FS-30(30W)</v>
          </cell>
          <cell r="U242">
            <v>2</v>
          </cell>
          <cell r="V242" t="str">
            <v>e-ST</v>
          </cell>
          <cell r="W242" t="str">
            <v>구</v>
          </cell>
          <cell r="X242">
            <v>1026</v>
          </cell>
          <cell r="Y242">
            <v>0.45833333333333331</v>
          </cell>
          <cell r="Z242">
            <v>1026</v>
          </cell>
          <cell r="AA242">
            <v>0.58333333333333337</v>
          </cell>
          <cell r="AB242">
            <v>42798</v>
          </cell>
          <cell r="AD242">
            <v>42798</v>
          </cell>
          <cell r="AE242">
            <v>1377</v>
          </cell>
          <cell r="AI242">
            <v>1377</v>
          </cell>
          <cell r="AK242">
            <v>1377</v>
          </cell>
        </row>
        <row r="243">
          <cell r="D243" t="str">
            <v>약학관215</v>
          </cell>
          <cell r="E243" t="str">
            <v>약학대 (ZOOM자동녹화)</v>
          </cell>
          <cell r="F243" t="str">
            <v>VW540</v>
          </cell>
          <cell r="G243" t="str">
            <v>6,000 ANSI</v>
          </cell>
          <cell r="H243">
            <v>2020</v>
          </cell>
          <cell r="I243">
            <v>120</v>
          </cell>
          <cell r="J243" t="str">
            <v>매립</v>
          </cell>
          <cell r="K243" t="str">
            <v>평각</v>
          </cell>
          <cell r="L243" t="str">
            <v>22"</v>
          </cell>
          <cell r="M243" t="str">
            <v>DB400TCA</v>
          </cell>
          <cell r="N243" t="str">
            <v>I7-10700</v>
          </cell>
          <cell r="O243" t="str">
            <v>DDR4 16G</v>
          </cell>
          <cell r="P243" t="str">
            <v>SSD 500GB</v>
          </cell>
          <cell r="Q243" t="str">
            <v>2020-1020-0191</v>
          </cell>
          <cell r="R243" t="str">
            <v>202.30.28.51</v>
          </cell>
          <cell r="S243" t="str">
            <v>없음</v>
          </cell>
          <cell r="T243" t="str">
            <v>없음</v>
          </cell>
          <cell r="U243" t="str">
            <v>없음</v>
          </cell>
          <cell r="V243" t="str">
            <v>e-ST</v>
          </cell>
          <cell r="W243" t="str">
            <v>구,무</v>
          </cell>
          <cell r="X243">
            <v>1026</v>
          </cell>
          <cell r="Y243">
            <v>0.46527777777777773</v>
          </cell>
          <cell r="Z243">
            <v>1026</v>
          </cell>
          <cell r="AA243">
            <v>0.59027777777777779</v>
          </cell>
          <cell r="AB243" t="str">
            <v>2020-00-00</v>
          </cell>
          <cell r="AC243" t="str">
            <v>10,</v>
          </cell>
          <cell r="AD243" t="str">
            <v>2020-00-00</v>
          </cell>
          <cell r="AE243">
            <v>1504</v>
          </cell>
          <cell r="AI243">
            <v>1522</v>
          </cell>
          <cell r="AK243">
            <v>1522</v>
          </cell>
        </row>
        <row r="244">
          <cell r="D244" t="str">
            <v>약학관317</v>
          </cell>
          <cell r="E244" t="str">
            <v>약학대</v>
          </cell>
          <cell r="F244" t="str">
            <v>VGZ550</v>
          </cell>
          <cell r="G244" t="str">
            <v>5,500 ANSI</v>
          </cell>
          <cell r="H244">
            <v>2023</v>
          </cell>
          <cell r="I244">
            <v>100</v>
          </cell>
          <cell r="J244" t="str">
            <v>노출</v>
          </cell>
          <cell r="K244" t="str">
            <v>평각</v>
          </cell>
          <cell r="L244" t="str">
            <v>22"</v>
          </cell>
          <cell r="M244" t="str">
            <v>DB400SFA</v>
          </cell>
          <cell r="N244" t="str">
            <v>I7-13700</v>
          </cell>
          <cell r="O244" t="str">
            <v>DDR4 16G</v>
          </cell>
          <cell r="P244" t="str">
            <v>SSD 256GB</v>
          </cell>
          <cell r="Q244" t="str">
            <v>2023-1080-0003</v>
          </cell>
          <cell r="S244" t="str">
            <v>없음</v>
          </cell>
          <cell r="T244" t="str">
            <v>SP80</v>
          </cell>
          <cell r="U244">
            <v>2</v>
          </cell>
          <cell r="V244" t="str">
            <v>e-ST</v>
          </cell>
          <cell r="W244" t="str">
            <v>구</v>
          </cell>
          <cell r="X244">
            <v>1026</v>
          </cell>
          <cell r="Y244">
            <v>0.47222222222222227</v>
          </cell>
          <cell r="Z244">
            <v>1026</v>
          </cell>
          <cell r="AA244">
            <v>0.59722222222222221</v>
          </cell>
          <cell r="AB244" t="str">
            <v>2023-08-00</v>
          </cell>
          <cell r="AD244" t="str">
            <v>2023-08-00</v>
          </cell>
          <cell r="AE244">
            <v>298</v>
          </cell>
          <cell r="AI244">
            <v>307</v>
          </cell>
          <cell r="AK244">
            <v>307</v>
          </cell>
        </row>
        <row r="245">
          <cell r="D245" t="str">
            <v>도서관108</v>
          </cell>
          <cell r="E245" t="str">
            <v>소강당(ZOOM자동녹화)</v>
          </cell>
          <cell r="F245" t="str">
            <v>VW540</v>
          </cell>
          <cell r="G245" t="str">
            <v>6,000 ANSI</v>
          </cell>
          <cell r="H245">
            <v>2020</v>
          </cell>
          <cell r="I245">
            <v>150</v>
          </cell>
          <cell r="J245" t="str">
            <v>매립</v>
          </cell>
          <cell r="K245" t="str">
            <v>평각</v>
          </cell>
          <cell r="L245" t="str">
            <v>15"</v>
          </cell>
          <cell r="M245" t="str">
            <v>DB400TCA</v>
          </cell>
          <cell r="N245" t="str">
            <v>I7-10700</v>
          </cell>
          <cell r="O245" t="str">
            <v>DDR4 16G</v>
          </cell>
          <cell r="P245" t="str">
            <v>SSD256GB+SATA 1T</v>
          </cell>
          <cell r="Q245" t="str">
            <v>2020-1120-0060</v>
          </cell>
          <cell r="R245" t="str">
            <v>202.30.9.27</v>
          </cell>
          <cell r="S245" t="str">
            <v>Combo</v>
          </cell>
          <cell r="T245" t="str">
            <v>BOSS</v>
          </cell>
          <cell r="U245">
            <v>1</v>
          </cell>
          <cell r="V245" t="str">
            <v>e-ST</v>
          </cell>
          <cell r="W245" t="str">
            <v>구,유</v>
          </cell>
          <cell r="X245">
            <v>1026</v>
          </cell>
          <cell r="Y245">
            <v>0.56944444444444442</v>
          </cell>
          <cell r="Z245">
            <v>1026</v>
          </cell>
          <cell r="AA245">
            <v>0.39583333333333298</v>
          </cell>
          <cell r="AB245" t="str">
            <v>2020-00-00</v>
          </cell>
          <cell r="AD245">
            <v>44450</v>
          </cell>
          <cell r="AE245">
            <v>552</v>
          </cell>
          <cell r="AI245">
            <v>571</v>
          </cell>
          <cell r="AK245">
            <v>571</v>
          </cell>
        </row>
        <row r="246">
          <cell r="D246" t="str">
            <v>도서관201</v>
          </cell>
          <cell r="E246" t="str">
            <v>세미나실(ZOOM자동녹화)</v>
          </cell>
          <cell r="F246" t="str">
            <v>VX421</v>
          </cell>
          <cell r="G246" t="str">
            <v>4,300 ANSI</v>
          </cell>
          <cell r="H246">
            <v>2017</v>
          </cell>
          <cell r="I246">
            <v>150</v>
          </cell>
          <cell r="J246" t="str">
            <v>매립</v>
          </cell>
          <cell r="K246" t="str">
            <v>대각</v>
          </cell>
          <cell r="L246" t="str">
            <v>15"</v>
          </cell>
          <cell r="M246" t="str">
            <v>DB400TCA</v>
          </cell>
          <cell r="N246" t="str">
            <v>I7-10700</v>
          </cell>
          <cell r="O246" t="str">
            <v>DDR4 16G</v>
          </cell>
          <cell r="P246" t="str">
            <v>SSD256GB+SATA 1T</v>
          </cell>
          <cell r="Q246" t="str">
            <v>2020-1120-0059</v>
          </cell>
          <cell r="S246" t="str">
            <v>없음</v>
          </cell>
          <cell r="T246" t="str">
            <v>SP80</v>
          </cell>
          <cell r="U246">
            <v>2</v>
          </cell>
          <cell r="V246" t="str">
            <v>e-ST</v>
          </cell>
          <cell r="W246" t="str">
            <v>없음</v>
          </cell>
          <cell r="X246">
            <v>1026</v>
          </cell>
          <cell r="Y246">
            <v>0.58333333333333337</v>
          </cell>
          <cell r="Z246">
            <v>1026</v>
          </cell>
          <cell r="AA246">
            <v>0.4236111111111111</v>
          </cell>
          <cell r="AB246" t="str">
            <v>2017-00-00</v>
          </cell>
          <cell r="AD246" t="str">
            <v>2017-00-00</v>
          </cell>
          <cell r="AE246">
            <v>626</v>
          </cell>
          <cell r="AI246">
            <v>627</v>
          </cell>
          <cell r="AK246">
            <v>627</v>
          </cell>
        </row>
        <row r="247">
          <cell r="D247" t="str">
            <v>종합설계동101</v>
          </cell>
          <cell r="E247" t="str">
            <v>산업공학과</v>
          </cell>
          <cell r="F247" t="str">
            <v>VGZ650</v>
          </cell>
          <cell r="G247" t="str">
            <v>6,200 ANSI</v>
          </cell>
          <cell r="H247">
            <v>2023</v>
          </cell>
          <cell r="I247">
            <v>120</v>
          </cell>
          <cell r="J247" t="str">
            <v>노출</v>
          </cell>
          <cell r="K247" t="str">
            <v>대각</v>
          </cell>
          <cell r="L247" t="str">
            <v>22"</v>
          </cell>
          <cell r="M247" t="str">
            <v>B70CH(I7)</v>
          </cell>
          <cell r="N247" t="str">
            <v>I7-6700</v>
          </cell>
          <cell r="O247" t="str">
            <v>DDR4 8G</v>
          </cell>
          <cell r="P247" t="str">
            <v>SSD256GB + SATA 1T</v>
          </cell>
          <cell r="Q247" t="str">
            <v>2018-1120-0013</v>
          </cell>
          <cell r="R247" t="str">
            <v>202.30.22.105</v>
          </cell>
          <cell r="S247" t="str">
            <v>없음</v>
          </cell>
          <cell r="T247" t="str">
            <v>SP80</v>
          </cell>
          <cell r="U247">
            <v>2</v>
          </cell>
          <cell r="V247" t="str">
            <v>e-ST</v>
          </cell>
          <cell r="W247" t="str">
            <v>구,유</v>
          </cell>
          <cell r="X247">
            <v>1028</v>
          </cell>
          <cell r="Y247">
            <v>0.38194444444444442</v>
          </cell>
          <cell r="Z247">
            <v>1028</v>
          </cell>
          <cell r="AA247">
            <v>0.46527777777777773</v>
          </cell>
          <cell r="AB247">
            <v>44985</v>
          </cell>
          <cell r="AD247">
            <v>44985</v>
          </cell>
          <cell r="AE247">
            <v>366</v>
          </cell>
          <cell r="AJ247">
            <v>387</v>
          </cell>
          <cell r="AK247">
            <v>387</v>
          </cell>
        </row>
        <row r="248">
          <cell r="D248" t="str">
            <v>종합설계동106</v>
          </cell>
          <cell r="E248" t="str">
            <v>환경공학 (everlec,ZOOM자동녹화)</v>
          </cell>
          <cell r="F248" t="str">
            <v>VW540</v>
          </cell>
          <cell r="G248" t="str">
            <v>6,000 ANSI</v>
          </cell>
          <cell r="H248">
            <v>2020</v>
          </cell>
          <cell r="I248">
            <v>120</v>
          </cell>
          <cell r="J248" t="str">
            <v>매립</v>
          </cell>
          <cell r="K248" t="str">
            <v>평각</v>
          </cell>
          <cell r="L248" t="str">
            <v>22"</v>
          </cell>
          <cell r="M248" t="str">
            <v>DB400TDA</v>
          </cell>
          <cell r="N248" t="str">
            <v>I7-11700</v>
          </cell>
          <cell r="O248" t="str">
            <v>DDR4 16G</v>
          </cell>
          <cell r="P248" t="str">
            <v>SSD 512GB</v>
          </cell>
          <cell r="Q248" t="str">
            <v>2022-1090-0001</v>
          </cell>
          <cell r="R248" t="str">
            <v>202.30.10.90</v>
          </cell>
          <cell r="S248" t="str">
            <v>없음</v>
          </cell>
          <cell r="T248" t="str">
            <v>INTER-M</v>
          </cell>
          <cell r="U248">
            <v>2</v>
          </cell>
          <cell r="V248" t="str">
            <v>e-ST</v>
          </cell>
          <cell r="W248" t="str">
            <v>구,무</v>
          </cell>
          <cell r="X248">
            <v>1028</v>
          </cell>
          <cell r="Y248">
            <v>0.38888888888888901</v>
          </cell>
          <cell r="Z248">
            <v>1028</v>
          </cell>
          <cell r="AA248">
            <v>0.47222222222222199</v>
          </cell>
          <cell r="AB248">
            <v>40424</v>
          </cell>
          <cell r="AC248" t="str">
            <v>14,16</v>
          </cell>
          <cell r="AD248">
            <v>40424</v>
          </cell>
          <cell r="AE248">
            <v>1186</v>
          </cell>
          <cell r="AJ248">
            <v>619</v>
          </cell>
          <cell r="AK248">
            <v>619</v>
          </cell>
        </row>
        <row r="249">
          <cell r="D249" t="str">
            <v>화공실험동101</v>
          </cell>
          <cell r="E249" t="str">
            <v>PC실</v>
          </cell>
          <cell r="F249" t="str">
            <v>VX61</v>
          </cell>
          <cell r="G249" t="str">
            <v>5,500 ANSI</v>
          </cell>
          <cell r="H249">
            <v>2020</v>
          </cell>
          <cell r="I249">
            <v>150</v>
          </cell>
          <cell r="J249" t="str">
            <v>노출</v>
          </cell>
          <cell r="K249" t="str">
            <v>평각</v>
          </cell>
          <cell r="L249" t="str">
            <v>17"</v>
          </cell>
          <cell r="M249" t="str">
            <v>DB-400T9A</v>
          </cell>
          <cell r="N249" t="str">
            <v>I5-9500</v>
          </cell>
          <cell r="O249" t="str">
            <v>DDR4 8G</v>
          </cell>
          <cell r="P249" t="str">
            <v>SSD 256GB</v>
          </cell>
          <cell r="Q249" t="str">
            <v>2017-1100-0045</v>
          </cell>
          <cell r="R249" t="str">
            <v>210.107.203.4</v>
          </cell>
          <cell r="S249" t="str">
            <v>DVD-Multi</v>
          </cell>
          <cell r="T249" t="str">
            <v>INTER-M</v>
          </cell>
          <cell r="U249">
            <v>1</v>
          </cell>
          <cell r="V249" t="str">
            <v>자체</v>
          </cell>
          <cell r="W249" t="str">
            <v>없음</v>
          </cell>
          <cell r="X249">
            <v>1028</v>
          </cell>
          <cell r="Y249">
            <v>0.40972222222222199</v>
          </cell>
          <cell r="Z249">
            <v>1028</v>
          </cell>
          <cell r="AA249">
            <v>0.49305555555555403</v>
          </cell>
          <cell r="AB249" t="str">
            <v>2020-00-00</v>
          </cell>
          <cell r="AD249" t="str">
            <v>2020-00-00</v>
          </cell>
          <cell r="AE249">
            <v>398</v>
          </cell>
          <cell r="AJ249">
            <v>477</v>
          </cell>
          <cell r="AK249">
            <v>477</v>
          </cell>
        </row>
        <row r="250">
          <cell r="D250" t="str">
            <v>화공실험동102</v>
          </cell>
          <cell r="E250" t="str">
            <v>실험실</v>
          </cell>
          <cell r="F250" t="str">
            <v>VX61</v>
          </cell>
          <cell r="G250" t="str">
            <v>5,500 ANSI</v>
          </cell>
          <cell r="H250">
            <v>2020</v>
          </cell>
          <cell r="I250">
            <v>120</v>
          </cell>
          <cell r="J250" t="str">
            <v>노출</v>
          </cell>
          <cell r="K250" t="str">
            <v>평각</v>
          </cell>
          <cell r="L250" t="str">
            <v>22"</v>
          </cell>
          <cell r="M250" t="str">
            <v>DB400T8A</v>
          </cell>
          <cell r="N250" t="str">
            <v>I5-8500</v>
          </cell>
          <cell r="O250" t="str">
            <v>DDR4 8G</v>
          </cell>
          <cell r="P250" t="str">
            <v>SSD 256GB</v>
          </cell>
          <cell r="Q250" t="str">
            <v>자산번호 없음</v>
          </cell>
          <cell r="R250" t="str">
            <v>210.107.203.114</v>
          </cell>
          <cell r="S250" t="str">
            <v>없음</v>
          </cell>
          <cell r="T250" t="str">
            <v>INTER-M</v>
          </cell>
          <cell r="U250">
            <v>2</v>
          </cell>
          <cell r="V250" t="str">
            <v>e-ST</v>
          </cell>
          <cell r="W250" t="str">
            <v>구</v>
          </cell>
          <cell r="X250">
            <v>1028</v>
          </cell>
          <cell r="Y250">
            <v>0.41666666666666702</v>
          </cell>
          <cell r="Z250">
            <v>1028</v>
          </cell>
          <cell r="AA250">
            <v>0.499999999999998</v>
          </cell>
          <cell r="AB250">
            <v>45027</v>
          </cell>
          <cell r="AD250" t="str">
            <v>2020-00-00</v>
          </cell>
          <cell r="AE250">
            <v>370</v>
          </cell>
          <cell r="AJ250">
            <v>459</v>
          </cell>
          <cell r="AK250">
            <v>370</v>
          </cell>
        </row>
        <row r="251">
          <cell r="D251" t="str">
            <v>화공실험동105</v>
          </cell>
          <cell r="E251" t="str">
            <v>실험실</v>
          </cell>
          <cell r="F251" t="str">
            <v>VX421</v>
          </cell>
          <cell r="G251" t="str">
            <v>4,300 ANSI</v>
          </cell>
          <cell r="H251">
            <v>2017</v>
          </cell>
          <cell r="I251">
            <v>150</v>
          </cell>
          <cell r="J251" t="str">
            <v>노출</v>
          </cell>
          <cell r="K251" t="str">
            <v>평각</v>
          </cell>
          <cell r="L251" t="str">
            <v>22"</v>
          </cell>
          <cell r="M251" t="str">
            <v>DB400T8A</v>
          </cell>
          <cell r="N251" t="str">
            <v>I5-8500</v>
          </cell>
          <cell r="O251" t="str">
            <v>DDR4 8G</v>
          </cell>
          <cell r="P251" t="str">
            <v>SSD 256GB</v>
          </cell>
          <cell r="Q251" t="str">
            <v>자산번호 없음</v>
          </cell>
          <cell r="R251" t="str">
            <v>210.107.203.5</v>
          </cell>
          <cell r="S251" t="str">
            <v>없음</v>
          </cell>
          <cell r="T251" t="str">
            <v>INTER-M</v>
          </cell>
          <cell r="U251">
            <v>1</v>
          </cell>
          <cell r="V251" t="str">
            <v>철재</v>
          </cell>
          <cell r="W251" t="str">
            <v>없음</v>
          </cell>
          <cell r="X251">
            <v>1028</v>
          </cell>
          <cell r="Y251">
            <v>0.42361111111111099</v>
          </cell>
          <cell r="Z251">
            <v>1028</v>
          </cell>
          <cell r="AA251">
            <v>0.50694444444444198</v>
          </cell>
          <cell r="AB251">
            <v>42823</v>
          </cell>
          <cell r="AD251">
            <v>42823</v>
          </cell>
          <cell r="AE251">
            <v>4368</v>
          </cell>
          <cell r="AJ251">
            <v>4368</v>
          </cell>
          <cell r="AK251">
            <v>4368</v>
          </cell>
        </row>
        <row r="252">
          <cell r="D252" t="str">
            <v>캠퍼스플라자108</v>
          </cell>
          <cell r="E252" t="str">
            <v>국제교육센터</v>
          </cell>
          <cell r="F252" t="str">
            <v>VMW501</v>
          </cell>
          <cell r="G252" t="str">
            <v>5,000 ANSI</v>
          </cell>
          <cell r="H252">
            <v>2021</v>
          </cell>
          <cell r="I252">
            <v>120</v>
          </cell>
          <cell r="J252" t="str">
            <v>매립</v>
          </cell>
          <cell r="K252" t="str">
            <v>평각</v>
          </cell>
          <cell r="L252" t="str">
            <v>19"</v>
          </cell>
          <cell r="M252" t="str">
            <v>LG</v>
          </cell>
          <cell r="N252" t="str">
            <v>I7-6700</v>
          </cell>
          <cell r="O252" t="str">
            <v>DDR4 8GB</v>
          </cell>
          <cell r="P252" t="str">
            <v>SSD 250GB + 1TB</v>
          </cell>
          <cell r="Q252" t="str">
            <v>자산번호 없음</v>
          </cell>
          <cell r="R252" t="str">
            <v>210.107.206.112</v>
          </cell>
          <cell r="S252" t="str">
            <v>없음</v>
          </cell>
          <cell r="T252" t="str">
            <v>INTER-M</v>
          </cell>
          <cell r="U252">
            <v>2</v>
          </cell>
          <cell r="V252" t="str">
            <v>e-ST</v>
          </cell>
          <cell r="W252" t="str">
            <v>구</v>
          </cell>
          <cell r="X252">
            <v>1028</v>
          </cell>
          <cell r="Y252">
            <v>0.4375</v>
          </cell>
          <cell r="Z252">
            <v>1028</v>
          </cell>
          <cell r="AA252">
            <v>0.79166666666666663</v>
          </cell>
          <cell r="AB252" t="str">
            <v>2021-00-00</v>
          </cell>
          <cell r="AD252" t="str">
            <v>2021-00-00</v>
          </cell>
          <cell r="AE252">
            <v>2609</v>
          </cell>
          <cell r="AJ252">
            <v>2679</v>
          </cell>
          <cell r="AK252">
            <v>2679</v>
          </cell>
        </row>
        <row r="253">
          <cell r="D253" t="str">
            <v>캠퍼스플라자109</v>
          </cell>
          <cell r="E253" t="str">
            <v>국제교육센터</v>
          </cell>
          <cell r="F253" t="str">
            <v>VX431</v>
          </cell>
          <cell r="G253" t="str">
            <v>4,300 ANSI</v>
          </cell>
          <cell r="H253">
            <v>2019</v>
          </cell>
          <cell r="I253">
            <v>120</v>
          </cell>
          <cell r="J253" t="str">
            <v>매립</v>
          </cell>
          <cell r="K253" t="str">
            <v>평각</v>
          </cell>
          <cell r="L253" t="str">
            <v>19"</v>
          </cell>
          <cell r="M253" t="str">
            <v>LG</v>
          </cell>
          <cell r="N253" t="str">
            <v>I7-6700</v>
          </cell>
          <cell r="O253" t="str">
            <v>DDR4 8GB</v>
          </cell>
          <cell r="P253" t="str">
            <v>SSD 250GB + 1TB</v>
          </cell>
          <cell r="Q253" t="str">
            <v>자산번호 없음</v>
          </cell>
          <cell r="R253" t="str">
            <v>210.107.206.113</v>
          </cell>
          <cell r="S253" t="str">
            <v>없음</v>
          </cell>
          <cell r="T253" t="str">
            <v>INTER-M</v>
          </cell>
          <cell r="U253">
            <v>2</v>
          </cell>
          <cell r="V253" t="str">
            <v>e-ST</v>
          </cell>
          <cell r="W253" t="str">
            <v>구</v>
          </cell>
          <cell r="X253">
            <v>1028</v>
          </cell>
          <cell r="Y253">
            <v>0.45833333333333331</v>
          </cell>
          <cell r="Z253">
            <v>1028</v>
          </cell>
          <cell r="AA253">
            <v>0.79861111111111116</v>
          </cell>
          <cell r="AB253" t="str">
            <v>2019-00-00</v>
          </cell>
          <cell r="AC253" t="str">
            <v>11,22</v>
          </cell>
          <cell r="AD253" t="str">
            <v>2019-00-00</v>
          </cell>
          <cell r="AE253">
            <v>3850</v>
          </cell>
          <cell r="AJ253">
            <v>3891</v>
          </cell>
          <cell r="AK253">
            <v>3891</v>
          </cell>
        </row>
        <row r="254">
          <cell r="D254" t="str">
            <v>캠퍼스플라자110</v>
          </cell>
          <cell r="E254" t="str">
            <v>국제교육센터</v>
          </cell>
          <cell r="F254" t="str">
            <v>VX431</v>
          </cell>
          <cell r="G254" t="str">
            <v>4,300 ANSI</v>
          </cell>
          <cell r="H254">
            <v>2019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없음</v>
          </cell>
          <cell r="M254" t="str">
            <v>LG</v>
          </cell>
          <cell r="N254" t="str">
            <v>I7-8550U</v>
          </cell>
          <cell r="O254" t="str">
            <v>DDR4 8GB</v>
          </cell>
          <cell r="P254" t="str">
            <v>SSD 250GB + 1TB</v>
          </cell>
          <cell r="Q254" t="str">
            <v>자산번호 없음</v>
          </cell>
          <cell r="R254" t="str">
            <v>210.107.206.114</v>
          </cell>
          <cell r="S254" t="str">
            <v>없음</v>
          </cell>
          <cell r="T254" t="str">
            <v>없음</v>
          </cell>
          <cell r="U254" t="str">
            <v>없음</v>
          </cell>
          <cell r="V254" t="str">
            <v>자체</v>
          </cell>
          <cell r="W254" t="str">
            <v>없음</v>
          </cell>
          <cell r="X254">
            <v>1028</v>
          </cell>
          <cell r="Y254">
            <v>0.46527777777777773</v>
          </cell>
          <cell r="Z254">
            <v>1028</v>
          </cell>
          <cell r="AA254">
            <v>0.80555555555555602</v>
          </cell>
          <cell r="AB254" t="str">
            <v>2019-00-00</v>
          </cell>
          <cell r="AD254" t="str">
            <v>2019-00-00</v>
          </cell>
          <cell r="AE254">
            <v>826</v>
          </cell>
          <cell r="AJ254">
            <v>842</v>
          </cell>
          <cell r="AK254">
            <v>842</v>
          </cell>
        </row>
        <row r="255">
          <cell r="D255" t="str">
            <v>캠퍼스플라자111</v>
          </cell>
          <cell r="E255" t="str">
            <v>국제교육센터</v>
          </cell>
          <cell r="F255" t="str">
            <v>VX431</v>
          </cell>
          <cell r="G255" t="str">
            <v>4,300 ANSI</v>
          </cell>
          <cell r="H255">
            <v>2019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없음</v>
          </cell>
          <cell r="M255" t="str">
            <v>LG</v>
          </cell>
          <cell r="N255" t="str">
            <v>I7-8550U</v>
          </cell>
          <cell r="O255" t="str">
            <v>DDR4 8GB</v>
          </cell>
          <cell r="P255" t="str">
            <v>SSD 250GB + 1TB</v>
          </cell>
          <cell r="Q255" t="str">
            <v>자산번호 없음</v>
          </cell>
          <cell r="R255" t="str">
            <v>210.107.206.115</v>
          </cell>
          <cell r="S255" t="str">
            <v>없음</v>
          </cell>
          <cell r="T255" t="str">
            <v>없음</v>
          </cell>
          <cell r="U255" t="str">
            <v>없음</v>
          </cell>
          <cell r="V255" t="str">
            <v>자체</v>
          </cell>
          <cell r="W255" t="str">
            <v>없음</v>
          </cell>
          <cell r="X255">
            <v>1028</v>
          </cell>
          <cell r="Y255">
            <v>0.47222222222222227</v>
          </cell>
          <cell r="Z255">
            <v>1028</v>
          </cell>
          <cell r="AA255">
            <v>0.35416666666666669</v>
          </cell>
          <cell r="AB255" t="str">
            <v>2019-00-00</v>
          </cell>
          <cell r="AD255" t="str">
            <v>2019-00-00</v>
          </cell>
          <cell r="AE255">
            <v>2467</v>
          </cell>
          <cell r="AJ255">
            <v>2529</v>
          </cell>
          <cell r="AK255">
            <v>2529</v>
          </cell>
        </row>
        <row r="256">
          <cell r="D256" t="str">
            <v>캠퍼스플라자112</v>
          </cell>
          <cell r="E256" t="str">
            <v>국제교육센터</v>
          </cell>
          <cell r="F256" t="str">
            <v>VX431</v>
          </cell>
          <cell r="G256" t="str">
            <v>4,300 ANSI</v>
          </cell>
          <cell r="H256">
            <v>2019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없음</v>
          </cell>
          <cell r="M256" t="str">
            <v>LG</v>
          </cell>
          <cell r="N256" t="str">
            <v>I7-8550U</v>
          </cell>
          <cell r="O256" t="str">
            <v>DDR4 8GB</v>
          </cell>
          <cell r="P256" t="str">
            <v>SSD 250GB + 1TB</v>
          </cell>
          <cell r="Q256" t="str">
            <v>자산번호 없음</v>
          </cell>
          <cell r="R256" t="str">
            <v>210.107.206.116</v>
          </cell>
          <cell r="S256" t="str">
            <v>없음</v>
          </cell>
          <cell r="T256" t="str">
            <v>없음</v>
          </cell>
          <cell r="U256" t="str">
            <v>없음</v>
          </cell>
          <cell r="V256" t="str">
            <v>자체</v>
          </cell>
          <cell r="W256" t="str">
            <v>없음</v>
          </cell>
          <cell r="X256">
            <v>1028</v>
          </cell>
          <cell r="Y256">
            <v>0.47916666666666602</v>
          </cell>
          <cell r="Z256">
            <v>1028</v>
          </cell>
          <cell r="AA256">
            <v>0.3611111111111111</v>
          </cell>
          <cell r="AB256" t="str">
            <v>2019-00-00</v>
          </cell>
          <cell r="AD256" t="str">
            <v>2019-00-00</v>
          </cell>
          <cell r="AE256">
            <v>299</v>
          </cell>
          <cell r="AJ256">
            <v>3042</v>
          </cell>
          <cell r="AK256">
            <v>299</v>
          </cell>
        </row>
        <row r="257">
          <cell r="D257" t="str">
            <v>캠퍼스플라자209</v>
          </cell>
          <cell r="E257" t="str">
            <v>국제교육센터</v>
          </cell>
          <cell r="F257" t="str">
            <v>VX431</v>
          </cell>
          <cell r="G257" t="str">
            <v>4,300 ANSI</v>
          </cell>
          <cell r="H257">
            <v>2019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19"</v>
          </cell>
          <cell r="M257" t="str">
            <v>LG</v>
          </cell>
          <cell r="N257" t="str">
            <v>I7-6700</v>
          </cell>
          <cell r="O257" t="str">
            <v>DDR4 8GB</v>
          </cell>
          <cell r="P257" t="str">
            <v>SSD 250GB + 1TB</v>
          </cell>
          <cell r="Q257" t="str">
            <v>자산번호 없음</v>
          </cell>
          <cell r="R257" t="str">
            <v>210.107.206.117</v>
          </cell>
          <cell r="S257" t="str">
            <v>없음</v>
          </cell>
          <cell r="T257" t="str">
            <v>JMP-SP80</v>
          </cell>
          <cell r="U257">
            <v>2</v>
          </cell>
          <cell r="V257" t="str">
            <v>e-ST</v>
          </cell>
          <cell r="W257" t="str">
            <v>구</v>
          </cell>
          <cell r="X257">
            <v>1029</v>
          </cell>
          <cell r="Y257">
            <v>0.48611111111111099</v>
          </cell>
          <cell r="Z257">
            <v>1029</v>
          </cell>
          <cell r="AA257">
            <v>0.38194444444444442</v>
          </cell>
          <cell r="AB257" t="str">
            <v>2019-00-00</v>
          </cell>
          <cell r="AC257" t="str">
            <v>11,18</v>
          </cell>
          <cell r="AD257" t="str">
            <v>2019-00-00</v>
          </cell>
          <cell r="AE257">
            <v>3415</v>
          </cell>
          <cell r="AJ257">
            <v>3498</v>
          </cell>
          <cell r="AK257">
            <v>3498</v>
          </cell>
        </row>
        <row r="258">
          <cell r="D258" t="str">
            <v>캠퍼스플라자210</v>
          </cell>
          <cell r="E258" t="str">
            <v>국제교육센터</v>
          </cell>
          <cell r="F258" t="str">
            <v>VX431</v>
          </cell>
          <cell r="G258" t="str">
            <v>4,300 ANSI</v>
          </cell>
          <cell r="H258">
            <v>2019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없음</v>
          </cell>
          <cell r="M258" t="str">
            <v>LG</v>
          </cell>
          <cell r="N258" t="str">
            <v>I7-8550U</v>
          </cell>
          <cell r="O258" t="str">
            <v>DDR4 8GB</v>
          </cell>
          <cell r="P258" t="str">
            <v>SSD 250GB + 1TB</v>
          </cell>
          <cell r="Q258" t="str">
            <v>자산번호 없음</v>
          </cell>
          <cell r="R258" t="str">
            <v>210.107.206.118</v>
          </cell>
          <cell r="S258" t="str">
            <v>없음</v>
          </cell>
          <cell r="T258" t="str">
            <v>없음</v>
          </cell>
          <cell r="U258" t="str">
            <v>없음</v>
          </cell>
          <cell r="V258" t="str">
            <v>자체</v>
          </cell>
          <cell r="W258" t="str">
            <v>없음</v>
          </cell>
          <cell r="X258">
            <v>1029</v>
          </cell>
          <cell r="Y258">
            <v>0.49305555555555503</v>
          </cell>
          <cell r="Z258">
            <v>1029</v>
          </cell>
          <cell r="AA258">
            <v>0.39583333333333331</v>
          </cell>
          <cell r="AB258">
            <v>45093</v>
          </cell>
          <cell r="AD258" t="str">
            <v>2019-00-00</v>
          </cell>
          <cell r="AE258">
            <v>2988</v>
          </cell>
          <cell r="AJ258">
            <v>3161</v>
          </cell>
          <cell r="AK258">
            <v>2988</v>
          </cell>
        </row>
        <row r="259">
          <cell r="D259" t="str">
            <v>캠퍼스플라자211</v>
          </cell>
          <cell r="E259" t="str">
            <v>국제교육센터</v>
          </cell>
          <cell r="F259" t="str">
            <v>VMW501</v>
          </cell>
          <cell r="G259" t="str">
            <v>5,000 ANSI</v>
          </cell>
          <cell r="H259">
            <v>2021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없음</v>
          </cell>
          <cell r="M259" t="str">
            <v>LG</v>
          </cell>
          <cell r="N259" t="str">
            <v>I7-8550U</v>
          </cell>
          <cell r="O259" t="str">
            <v>DDR4 8GB</v>
          </cell>
          <cell r="P259" t="str">
            <v>SSD 250GB + 1TB</v>
          </cell>
          <cell r="Q259" t="str">
            <v>자산번호 없음</v>
          </cell>
          <cell r="R259" t="str">
            <v>210.107.206.119</v>
          </cell>
          <cell r="S259" t="str">
            <v>없음</v>
          </cell>
          <cell r="T259" t="str">
            <v>없음</v>
          </cell>
          <cell r="U259" t="str">
            <v>없음</v>
          </cell>
          <cell r="V259" t="str">
            <v>자체</v>
          </cell>
          <cell r="W259" t="str">
            <v>없음</v>
          </cell>
          <cell r="X259">
            <v>1029</v>
          </cell>
          <cell r="Y259">
            <v>0.5</v>
          </cell>
          <cell r="Z259">
            <v>1029</v>
          </cell>
          <cell r="AA259">
            <v>0.40972222222222227</v>
          </cell>
          <cell r="AB259" t="str">
            <v>2021-00-00</v>
          </cell>
          <cell r="AD259" t="str">
            <v>2021-00-00</v>
          </cell>
          <cell r="AE259">
            <v>2502</v>
          </cell>
          <cell r="AJ259">
            <v>2542</v>
          </cell>
          <cell r="AK259">
            <v>2502</v>
          </cell>
        </row>
        <row r="260">
          <cell r="D260" t="str">
            <v>캠퍼스플라자203</v>
          </cell>
          <cell r="E260" t="str">
            <v>국제교육센터</v>
          </cell>
          <cell r="F260" t="str">
            <v>VX431</v>
          </cell>
          <cell r="G260" t="str">
            <v>4,300 ANSI</v>
          </cell>
          <cell r="H260">
            <v>2019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19"</v>
          </cell>
          <cell r="M260" t="str">
            <v>LG</v>
          </cell>
          <cell r="N260" t="str">
            <v>I7-8550U</v>
          </cell>
          <cell r="O260" t="str">
            <v>DDR4 8GB</v>
          </cell>
          <cell r="P260" t="str">
            <v>SSD 250GB + 1TB</v>
          </cell>
          <cell r="Q260" t="str">
            <v>자산번호 없음</v>
          </cell>
          <cell r="R260" t="str">
            <v>210.107.206.126</v>
          </cell>
          <cell r="S260" t="str">
            <v>없음</v>
          </cell>
          <cell r="T260" t="str">
            <v>INTER-M</v>
          </cell>
          <cell r="U260">
            <v>2</v>
          </cell>
          <cell r="V260" t="str">
            <v>e-ST</v>
          </cell>
          <cell r="W260" t="str">
            <v>구</v>
          </cell>
          <cell r="X260">
            <v>1029</v>
          </cell>
          <cell r="Y260">
            <v>0.54166666666666663</v>
          </cell>
          <cell r="Z260">
            <v>1029</v>
          </cell>
          <cell r="AA260">
            <v>0.4236111111111111</v>
          </cell>
          <cell r="AB260" t="str">
            <v>2019-00-00</v>
          </cell>
          <cell r="AD260" t="str">
            <v>2019-00-00</v>
          </cell>
          <cell r="AE260">
            <v>2788</v>
          </cell>
          <cell r="AJ260">
            <v>2838</v>
          </cell>
          <cell r="AK260">
            <v>2838</v>
          </cell>
        </row>
        <row r="261">
          <cell r="D261" t="str">
            <v>캠퍼스플라자202</v>
          </cell>
          <cell r="E261" t="str">
            <v>국제교육센터</v>
          </cell>
          <cell r="F261" t="str">
            <v>VX431</v>
          </cell>
          <cell r="G261" t="str">
            <v>4,300 ANSI</v>
          </cell>
          <cell r="H261">
            <v>2019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없음</v>
          </cell>
          <cell r="M261" t="str">
            <v>LG</v>
          </cell>
          <cell r="N261" t="str">
            <v>I7-8550U</v>
          </cell>
          <cell r="O261" t="str">
            <v>DDR4 8GB</v>
          </cell>
          <cell r="P261" t="str">
            <v>SSD 250GB + 1TB</v>
          </cell>
          <cell r="Q261" t="str">
            <v>자산번호 없음</v>
          </cell>
          <cell r="R261" t="str">
            <v>210.107.206.125</v>
          </cell>
          <cell r="S261" t="str">
            <v>없음</v>
          </cell>
          <cell r="T261" t="str">
            <v>없음</v>
          </cell>
          <cell r="U261" t="str">
            <v>없음</v>
          </cell>
          <cell r="V261" t="str">
            <v>자체</v>
          </cell>
          <cell r="W261" t="str">
            <v>없음</v>
          </cell>
          <cell r="X261">
            <v>1029</v>
          </cell>
          <cell r="Y261">
            <v>0.54861111111111105</v>
          </cell>
          <cell r="Z261">
            <v>1029</v>
          </cell>
          <cell r="AA261">
            <v>0.4375</v>
          </cell>
          <cell r="AB261" t="str">
            <v>2019-00-00</v>
          </cell>
          <cell r="AC261" t="str">
            <v>7,</v>
          </cell>
          <cell r="AD261" t="str">
            <v>2019-00-00</v>
          </cell>
          <cell r="AE261">
            <v>3343</v>
          </cell>
          <cell r="AJ261">
            <v>3454</v>
          </cell>
          <cell r="AK261">
            <v>3454</v>
          </cell>
        </row>
        <row r="262">
          <cell r="D262" t="str">
            <v>캠퍼스플라자201</v>
          </cell>
          <cell r="E262" t="str">
            <v>국제교육센터</v>
          </cell>
          <cell r="F262" t="str">
            <v>VX431</v>
          </cell>
          <cell r="G262" t="str">
            <v>4,300 ANSI</v>
          </cell>
          <cell r="H262">
            <v>2019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없음</v>
          </cell>
          <cell r="M262" t="str">
            <v>LG</v>
          </cell>
          <cell r="N262" t="str">
            <v>I7-8550U</v>
          </cell>
          <cell r="O262" t="str">
            <v>DDR4 8GB</v>
          </cell>
          <cell r="P262" t="str">
            <v>SSD 250GB + 1TB</v>
          </cell>
          <cell r="Q262" t="str">
            <v>자산번호 없음</v>
          </cell>
          <cell r="R262" t="str">
            <v>210.107.206.124</v>
          </cell>
          <cell r="S262" t="str">
            <v>없음</v>
          </cell>
          <cell r="T262" t="str">
            <v>없음</v>
          </cell>
          <cell r="U262" t="str">
            <v>없음</v>
          </cell>
          <cell r="V262" t="str">
            <v>자체</v>
          </cell>
          <cell r="W262" t="str">
            <v>없음</v>
          </cell>
          <cell r="X262">
            <v>1029</v>
          </cell>
          <cell r="Y262">
            <v>0.55555555555555558</v>
          </cell>
          <cell r="Z262">
            <v>1029</v>
          </cell>
          <cell r="AA262">
            <v>0.58194444444444449</v>
          </cell>
          <cell r="AB262" t="str">
            <v>2019-00-00</v>
          </cell>
          <cell r="AD262" t="str">
            <v>2019-00-00</v>
          </cell>
          <cell r="AE262">
            <v>3233</v>
          </cell>
          <cell r="AJ262">
            <v>3351</v>
          </cell>
          <cell r="AK262">
            <v>3351</v>
          </cell>
        </row>
        <row r="263">
          <cell r="D263" t="str">
            <v>캠퍼스플라자215</v>
          </cell>
          <cell r="E263" t="str">
            <v>국제교육센터(강사실)</v>
          </cell>
          <cell r="F263" t="str">
            <v>VX431</v>
          </cell>
          <cell r="G263" t="str">
            <v>4,300 ANSI</v>
          </cell>
          <cell r="H263">
            <v>2019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없음</v>
          </cell>
          <cell r="M263" t="str">
            <v>LG</v>
          </cell>
          <cell r="N263" t="str">
            <v>I7-8550U</v>
          </cell>
          <cell r="O263" t="str">
            <v>DDR4 8GB</v>
          </cell>
          <cell r="P263" t="str">
            <v>SSD 250GB + 1TB</v>
          </cell>
          <cell r="Q263" t="str">
            <v>자산번호 없음</v>
          </cell>
          <cell r="R263" t="str">
            <v>210.107.206.120</v>
          </cell>
          <cell r="S263" t="str">
            <v>없음</v>
          </cell>
          <cell r="T263" t="str">
            <v>없음</v>
          </cell>
          <cell r="U263" t="str">
            <v>없음</v>
          </cell>
          <cell r="V263" t="str">
            <v>자체</v>
          </cell>
          <cell r="W263" t="str">
            <v>없음</v>
          </cell>
          <cell r="X263">
            <v>1029</v>
          </cell>
          <cell r="Y263">
            <v>0.5625</v>
          </cell>
          <cell r="Z263">
            <v>1029</v>
          </cell>
          <cell r="AA263">
            <v>0.5</v>
          </cell>
          <cell r="AB263" t="str">
            <v>2019-00-00</v>
          </cell>
          <cell r="AD263" t="str">
            <v>2019-00-00</v>
          </cell>
          <cell r="AE263">
            <v>3401</v>
          </cell>
          <cell r="AJ263">
            <v>3467</v>
          </cell>
          <cell r="AK263">
            <v>3467</v>
          </cell>
        </row>
        <row r="264">
          <cell r="D264" t="str">
            <v>캠퍼스플라자214</v>
          </cell>
          <cell r="E264" t="str">
            <v>국제교육센터</v>
          </cell>
          <cell r="F264" t="str">
            <v>VMW501</v>
          </cell>
          <cell r="G264" t="str">
            <v>5,000 ANSI</v>
          </cell>
          <cell r="H264">
            <v>2021</v>
          </cell>
          <cell r="I264">
            <v>120</v>
          </cell>
          <cell r="J264" t="str">
            <v>매립</v>
          </cell>
          <cell r="K264" t="str">
            <v>평각</v>
          </cell>
          <cell r="L264" t="str">
            <v>없음</v>
          </cell>
          <cell r="M264" t="str">
            <v>LG</v>
          </cell>
          <cell r="N264" t="str">
            <v>I7-8550U</v>
          </cell>
          <cell r="O264" t="str">
            <v>DDR4 8GB</v>
          </cell>
          <cell r="P264" t="str">
            <v>SSD 250GB + 1TB</v>
          </cell>
          <cell r="Q264" t="str">
            <v>자산번호 없음</v>
          </cell>
          <cell r="R264" t="str">
            <v>210.107.206.121</v>
          </cell>
          <cell r="S264" t="str">
            <v>없음</v>
          </cell>
          <cell r="T264" t="str">
            <v>없음</v>
          </cell>
          <cell r="U264" t="str">
            <v>없음</v>
          </cell>
          <cell r="V264" t="str">
            <v>자체</v>
          </cell>
          <cell r="W264" t="str">
            <v>없음</v>
          </cell>
          <cell r="X264">
            <v>1029</v>
          </cell>
          <cell r="Y264">
            <v>0.56944444444444442</v>
          </cell>
          <cell r="Z264">
            <v>1029</v>
          </cell>
          <cell r="AA264">
            <v>0.54166666666666663</v>
          </cell>
          <cell r="AB264" t="str">
            <v>2021-00-00</v>
          </cell>
          <cell r="AD264" t="str">
            <v>2021-00-00</v>
          </cell>
          <cell r="AE264">
            <v>2558</v>
          </cell>
          <cell r="AJ264">
            <v>2621</v>
          </cell>
          <cell r="AK264">
            <v>2558</v>
          </cell>
        </row>
        <row r="265">
          <cell r="D265" t="str">
            <v>캠퍼스플라자213</v>
          </cell>
          <cell r="E265" t="str">
            <v>국제교육센터</v>
          </cell>
          <cell r="F265" t="str">
            <v>VX431</v>
          </cell>
          <cell r="G265" t="str">
            <v>4,300 ANSI</v>
          </cell>
          <cell r="H265">
            <v>2019</v>
          </cell>
          <cell r="I265">
            <v>120</v>
          </cell>
          <cell r="J265" t="str">
            <v>매립</v>
          </cell>
          <cell r="K265" t="str">
            <v>평각</v>
          </cell>
          <cell r="L265" t="str">
            <v>없음</v>
          </cell>
          <cell r="M265" t="str">
            <v>LG</v>
          </cell>
          <cell r="N265" t="str">
            <v>I7-8550U</v>
          </cell>
          <cell r="O265" t="str">
            <v>DDR4 8GB</v>
          </cell>
          <cell r="P265" t="str">
            <v>SSD 250GB + 1TB</v>
          </cell>
          <cell r="Q265" t="str">
            <v>자산번호 없음</v>
          </cell>
          <cell r="R265" t="str">
            <v>210.107.206.122</v>
          </cell>
          <cell r="S265" t="str">
            <v>없음</v>
          </cell>
          <cell r="T265" t="str">
            <v>없음</v>
          </cell>
          <cell r="U265" t="str">
            <v>없음</v>
          </cell>
          <cell r="V265" t="str">
            <v>자체</v>
          </cell>
          <cell r="W265" t="str">
            <v>없음</v>
          </cell>
          <cell r="X265">
            <v>1029</v>
          </cell>
          <cell r="Y265">
            <v>0.57638888888888895</v>
          </cell>
          <cell r="Z265">
            <v>1029</v>
          </cell>
          <cell r="AA265">
            <v>0.54861111111111105</v>
          </cell>
          <cell r="AB265" t="str">
            <v>2019-00-00</v>
          </cell>
          <cell r="AD265" t="str">
            <v>2019-00-00</v>
          </cell>
          <cell r="AE265">
            <v>2565</v>
          </cell>
          <cell r="AJ265">
            <v>2619</v>
          </cell>
          <cell r="AK265">
            <v>2619</v>
          </cell>
        </row>
        <row r="266">
          <cell r="D266" t="str">
            <v>캠퍼스플라자212</v>
          </cell>
          <cell r="E266" t="str">
            <v>국제교육센터</v>
          </cell>
          <cell r="F266" t="str">
            <v>VX431</v>
          </cell>
          <cell r="G266" t="str">
            <v>4,300 ANSI</v>
          </cell>
          <cell r="H266">
            <v>2019</v>
          </cell>
          <cell r="I266">
            <v>120</v>
          </cell>
          <cell r="J266" t="str">
            <v>매립</v>
          </cell>
          <cell r="K266" t="str">
            <v>평각</v>
          </cell>
          <cell r="L266" t="str">
            <v>없음</v>
          </cell>
          <cell r="M266" t="str">
            <v>LG</v>
          </cell>
          <cell r="N266" t="str">
            <v>I7-8550U</v>
          </cell>
          <cell r="O266" t="str">
            <v>DDR4 8GB</v>
          </cell>
          <cell r="P266" t="str">
            <v>SSD 250GB + 1TB</v>
          </cell>
          <cell r="Q266" t="str">
            <v>자산번호 없음</v>
          </cell>
          <cell r="R266" t="str">
            <v>210.107.206.123</v>
          </cell>
          <cell r="S266" t="str">
            <v>없음</v>
          </cell>
          <cell r="T266" t="str">
            <v>없음</v>
          </cell>
          <cell r="U266" t="str">
            <v>없음</v>
          </cell>
          <cell r="V266" t="str">
            <v>자체</v>
          </cell>
          <cell r="W266" t="str">
            <v>없음</v>
          </cell>
          <cell r="X266">
            <v>1029</v>
          </cell>
          <cell r="Y266">
            <v>0.58333333333333337</v>
          </cell>
          <cell r="Z266">
            <v>1029</v>
          </cell>
          <cell r="AA266">
            <v>0.55555555555555558</v>
          </cell>
          <cell r="AB266" t="str">
            <v>2019-00-00</v>
          </cell>
          <cell r="AC266" t="str">
            <v>22,</v>
          </cell>
          <cell r="AD266" t="str">
            <v>2019-00-00</v>
          </cell>
          <cell r="AE266">
            <v>3301</v>
          </cell>
          <cell r="AJ266">
            <v>3377</v>
          </cell>
          <cell r="AK266">
            <v>3377</v>
          </cell>
        </row>
        <row r="267">
          <cell r="D267" t="str">
            <v>캠퍼스플라자301</v>
          </cell>
          <cell r="E267" t="str">
            <v>창업지원팀</v>
          </cell>
          <cell r="F267" t="str">
            <v>VX421</v>
          </cell>
          <cell r="G267" t="str">
            <v>4,300 ANSI</v>
          </cell>
          <cell r="H267">
            <v>2017</v>
          </cell>
          <cell r="I267">
            <v>120</v>
          </cell>
          <cell r="J267" t="str">
            <v>매립</v>
          </cell>
          <cell r="K267" t="str">
            <v>평각</v>
          </cell>
          <cell r="L267" t="str">
            <v>22"</v>
          </cell>
          <cell r="M267" t="str">
            <v>LG</v>
          </cell>
          <cell r="N267" t="str">
            <v>I7-6700</v>
          </cell>
          <cell r="O267" t="str">
            <v>DDR4 16GB</v>
          </cell>
          <cell r="P267" t="str">
            <v>SSD 250GB + 1TB</v>
          </cell>
          <cell r="Q267" t="str">
            <v>자산번호 없음</v>
          </cell>
          <cell r="R267" t="str">
            <v>210.107.205.226</v>
          </cell>
          <cell r="S267" t="str">
            <v>없음</v>
          </cell>
          <cell r="T267" t="str">
            <v>INTER-M</v>
          </cell>
          <cell r="U267">
            <v>2</v>
          </cell>
          <cell r="V267" t="str">
            <v>자체</v>
          </cell>
          <cell r="W267" t="str">
            <v>없음</v>
          </cell>
          <cell r="X267">
            <v>1030</v>
          </cell>
          <cell r="Y267">
            <v>0.59027777777777779</v>
          </cell>
          <cell r="Z267">
            <v>1030</v>
          </cell>
          <cell r="AA267">
            <v>0.5625</v>
          </cell>
          <cell r="AB267">
            <v>44566</v>
          </cell>
          <cell r="AD267" t="str">
            <v>2019-00-00</v>
          </cell>
          <cell r="AE267">
            <v>676</v>
          </cell>
          <cell r="AJ267">
            <v>689</v>
          </cell>
          <cell r="AK267">
            <v>689</v>
          </cell>
        </row>
        <row r="268">
          <cell r="D268" t="str">
            <v>캠퍼스플라자401</v>
          </cell>
          <cell r="E268" t="str">
            <v>데이터사이언스</v>
          </cell>
          <cell r="F268" t="str">
            <v>VX421</v>
          </cell>
          <cell r="G268" t="str">
            <v>4,300 ANSI</v>
          </cell>
          <cell r="H268">
            <v>2017</v>
          </cell>
          <cell r="I268">
            <v>120</v>
          </cell>
          <cell r="J268" t="str">
            <v>매립</v>
          </cell>
          <cell r="K268" t="str">
            <v>평각</v>
          </cell>
          <cell r="L268" t="str">
            <v>19"</v>
          </cell>
          <cell r="M268" t="str">
            <v>LG</v>
          </cell>
          <cell r="N268" t="str">
            <v>I7-6700</v>
          </cell>
          <cell r="O268" t="str">
            <v>DDR4 8GB</v>
          </cell>
          <cell r="P268" t="str">
            <v>SSD 120GB + 1TB</v>
          </cell>
          <cell r="Q268" t="str">
            <v>2017-1179-0001</v>
          </cell>
          <cell r="R268" t="str">
            <v>210.107.205.88</v>
          </cell>
          <cell r="S268" t="str">
            <v>없음</v>
          </cell>
          <cell r="T268" t="str">
            <v>INTER-M</v>
          </cell>
          <cell r="U268">
            <v>4</v>
          </cell>
          <cell r="V268" t="str">
            <v>e-ST</v>
          </cell>
          <cell r="W268" t="str">
            <v>구</v>
          </cell>
          <cell r="X268">
            <v>1030</v>
          </cell>
          <cell r="Y268">
            <v>0.59722222222222221</v>
          </cell>
          <cell r="Z268">
            <v>1030</v>
          </cell>
          <cell r="AA268">
            <v>0.39583333333333331</v>
          </cell>
          <cell r="AB268" t="str">
            <v>2019-00-00</v>
          </cell>
          <cell r="AD268" t="str">
            <v>2019-00-00</v>
          </cell>
          <cell r="AE268">
            <v>788</v>
          </cell>
          <cell r="AJ268">
            <v>812</v>
          </cell>
          <cell r="AK268">
            <v>812</v>
          </cell>
        </row>
        <row r="269">
          <cell r="D269" t="str">
            <v>캠퍼스플라자505</v>
          </cell>
          <cell r="E269" t="str">
            <v>국제교육센터</v>
          </cell>
          <cell r="F269" t="str">
            <v>VX410</v>
          </cell>
          <cell r="G269" t="str">
            <v>4,300 ANSI</v>
          </cell>
          <cell r="H269">
            <v>2015</v>
          </cell>
          <cell r="I269">
            <v>120</v>
          </cell>
          <cell r="J269" t="str">
            <v>매립</v>
          </cell>
          <cell r="K269" t="str">
            <v>평각</v>
          </cell>
          <cell r="L269" t="str">
            <v>없음</v>
          </cell>
          <cell r="M269" t="str">
            <v>LG</v>
          </cell>
          <cell r="N269" t="str">
            <v>I7-1260</v>
          </cell>
          <cell r="O269" t="str">
            <v>DDR4 16G</v>
          </cell>
          <cell r="P269" t="str">
            <v>SSD 512GB</v>
          </cell>
          <cell r="Q269" t="str">
            <v>자산번호 없음</v>
          </cell>
          <cell r="R269" t="str">
            <v>210.107.206.67</v>
          </cell>
          <cell r="S269" t="str">
            <v>없음</v>
          </cell>
          <cell r="T269" t="str">
            <v>없음</v>
          </cell>
          <cell r="U269" t="str">
            <v>없음</v>
          </cell>
          <cell r="V269" t="str">
            <v>자체</v>
          </cell>
          <cell r="W269" t="str">
            <v>없음</v>
          </cell>
          <cell r="X269">
            <v>1030</v>
          </cell>
          <cell r="Y269">
            <v>0.60416666666666663</v>
          </cell>
          <cell r="Z269">
            <v>1030</v>
          </cell>
          <cell r="AA269">
            <v>0.40277777777777773</v>
          </cell>
          <cell r="AB269" t="str">
            <v>2015-00-00</v>
          </cell>
          <cell r="AD269" t="str">
            <v>2015-00-00</v>
          </cell>
          <cell r="AE269">
            <v>2503</v>
          </cell>
          <cell r="AJ269">
            <v>2731</v>
          </cell>
          <cell r="AK269">
            <v>2731</v>
          </cell>
        </row>
        <row r="270">
          <cell r="D270" t="str">
            <v>캠퍼스플라자605</v>
          </cell>
          <cell r="E270" t="str">
            <v>기업지원센터</v>
          </cell>
          <cell r="F270" t="str">
            <v>VGZ550</v>
          </cell>
          <cell r="G270" t="str">
            <v>5,500 ANSI</v>
          </cell>
          <cell r="H270">
            <v>2024</v>
          </cell>
          <cell r="I270">
            <v>120</v>
          </cell>
          <cell r="J270" t="str">
            <v>매립</v>
          </cell>
          <cell r="K270" t="str">
            <v>평각</v>
          </cell>
          <cell r="L270" t="str">
            <v>19"</v>
          </cell>
          <cell r="M270" t="str">
            <v>DB400S3A</v>
          </cell>
          <cell r="N270" t="str">
            <v>I5-4590</v>
          </cell>
          <cell r="O270" t="str">
            <v>DDR4 8GB</v>
          </cell>
          <cell r="P270" t="str">
            <v>SSD 250GB + 1TB</v>
          </cell>
          <cell r="Q270" t="str">
            <v>2016-2020-0020</v>
          </cell>
          <cell r="R270" t="str">
            <v>210.107.195.36</v>
          </cell>
          <cell r="S270" t="str">
            <v>없음</v>
          </cell>
          <cell r="T270" t="str">
            <v>INTER-M</v>
          </cell>
          <cell r="U270">
            <v>2</v>
          </cell>
          <cell r="V270" t="str">
            <v>자체</v>
          </cell>
          <cell r="W270" t="str">
            <v>없음</v>
          </cell>
          <cell r="X270">
            <v>1030</v>
          </cell>
          <cell r="Y270">
            <v>0.5</v>
          </cell>
          <cell r="Z270">
            <v>1030</v>
          </cell>
          <cell r="AA270">
            <v>0.40972222222222227</v>
          </cell>
          <cell r="AB270">
            <v>44284</v>
          </cell>
          <cell r="AD270" t="str">
            <v>2024-10-00</v>
          </cell>
          <cell r="AE270">
            <v>885</v>
          </cell>
          <cell r="AJ270">
            <v>0</v>
          </cell>
          <cell r="AK270">
            <v>0</v>
          </cell>
        </row>
        <row r="271">
          <cell r="D271" t="str">
            <v>캠퍼스플라자609</v>
          </cell>
          <cell r="E271" t="str">
            <v>기업지원센터</v>
          </cell>
          <cell r="F271" t="str">
            <v>VX410</v>
          </cell>
          <cell r="G271" t="str">
            <v>4,300 ANSI</v>
          </cell>
          <cell r="H271">
            <v>2014</v>
          </cell>
          <cell r="I271">
            <v>120</v>
          </cell>
          <cell r="J271" t="str">
            <v>매립</v>
          </cell>
          <cell r="K271" t="str">
            <v>평각</v>
          </cell>
          <cell r="L271" t="str">
            <v>없음</v>
          </cell>
          <cell r="M271" t="str">
            <v>없음</v>
          </cell>
          <cell r="N271" t="str">
            <v>없음</v>
          </cell>
          <cell r="O271" t="str">
            <v>없음</v>
          </cell>
          <cell r="P271" t="str">
            <v>없음</v>
          </cell>
          <cell r="Q271" t="str">
            <v>없음</v>
          </cell>
          <cell r="R271" t="str">
            <v>210.107.205.38</v>
          </cell>
          <cell r="S271" t="str">
            <v>없음</v>
          </cell>
          <cell r="T271" t="str">
            <v>없음</v>
          </cell>
          <cell r="U271" t="str">
            <v>없음</v>
          </cell>
          <cell r="V271" t="str">
            <v>자체</v>
          </cell>
          <cell r="W271" t="str">
            <v>없음</v>
          </cell>
          <cell r="X271">
            <v>1030</v>
          </cell>
          <cell r="Y271">
            <v>0.54166666666666663</v>
          </cell>
          <cell r="Z271">
            <v>1030</v>
          </cell>
          <cell r="AA271">
            <v>0.4236111111111111</v>
          </cell>
          <cell r="AB271" t="str">
            <v>2021-00-00</v>
          </cell>
          <cell r="AD271">
            <v>44287</v>
          </cell>
          <cell r="AE271">
            <v>1844</v>
          </cell>
          <cell r="AJ271">
            <v>1844</v>
          </cell>
          <cell r="AK271">
            <v>1844</v>
          </cell>
        </row>
        <row r="272">
          <cell r="D272" t="str">
            <v>캠퍼스플라자612</v>
          </cell>
          <cell r="E272" t="str">
            <v>기업지원센터</v>
          </cell>
          <cell r="F272" t="str">
            <v>VGZ550</v>
          </cell>
          <cell r="G272" t="str">
            <v>5,500 ANSI</v>
          </cell>
          <cell r="H272">
            <v>2024</v>
          </cell>
          <cell r="I272">
            <v>120</v>
          </cell>
          <cell r="J272" t="str">
            <v>매립</v>
          </cell>
          <cell r="K272" t="str">
            <v>평각</v>
          </cell>
          <cell r="L272" t="str">
            <v>없음</v>
          </cell>
          <cell r="M272" t="str">
            <v>없음</v>
          </cell>
          <cell r="N272" t="str">
            <v>없음</v>
          </cell>
          <cell r="O272" t="str">
            <v>없음</v>
          </cell>
          <cell r="P272" t="str">
            <v>없음</v>
          </cell>
          <cell r="Q272" t="str">
            <v>없음</v>
          </cell>
          <cell r="R272" t="str">
            <v>없음</v>
          </cell>
          <cell r="S272" t="str">
            <v>없음</v>
          </cell>
          <cell r="T272" t="str">
            <v>없음</v>
          </cell>
          <cell r="U272" t="str">
            <v>없음</v>
          </cell>
          <cell r="V272" t="str">
            <v>자체</v>
          </cell>
          <cell r="W272" t="str">
            <v>없음</v>
          </cell>
          <cell r="X272">
            <v>1030</v>
          </cell>
          <cell r="Y272">
            <v>0.54861111111111105</v>
          </cell>
          <cell r="Z272">
            <v>1030</v>
          </cell>
          <cell r="AA272">
            <v>0.4375</v>
          </cell>
          <cell r="AB272">
            <v>44974</v>
          </cell>
          <cell r="AD272" t="str">
            <v>2024-10-00</v>
          </cell>
          <cell r="AE272">
            <v>0</v>
          </cell>
          <cell r="AJ272">
            <v>0</v>
          </cell>
          <cell r="AK272">
            <v>0</v>
          </cell>
        </row>
        <row r="273">
          <cell r="D273" t="str">
            <v>캠퍼스플라자615</v>
          </cell>
          <cell r="E273" t="str">
            <v>기업지원센터</v>
          </cell>
          <cell r="F273" t="str">
            <v>VGZ550</v>
          </cell>
          <cell r="G273" t="str">
            <v>5,500 ANSI</v>
          </cell>
          <cell r="H273">
            <v>2024</v>
          </cell>
          <cell r="I273">
            <v>120</v>
          </cell>
          <cell r="J273" t="str">
            <v>매립</v>
          </cell>
          <cell r="K273" t="str">
            <v>평각</v>
          </cell>
          <cell r="L273" t="str">
            <v>19"</v>
          </cell>
          <cell r="M273" t="str">
            <v>DB400S3A</v>
          </cell>
          <cell r="N273" t="str">
            <v>I5-4590</v>
          </cell>
          <cell r="O273" t="str">
            <v>DDR4 8GB</v>
          </cell>
          <cell r="P273" t="str">
            <v>SSD 250GB + 1TB</v>
          </cell>
          <cell r="Q273" t="str">
            <v>자산번호 없음</v>
          </cell>
          <cell r="R273" t="str">
            <v>210.107.195.100</v>
          </cell>
          <cell r="S273" t="str">
            <v>없음</v>
          </cell>
          <cell r="T273" t="str">
            <v>INTER-M</v>
          </cell>
          <cell r="U273">
            <v>2</v>
          </cell>
          <cell r="V273" t="str">
            <v>자체</v>
          </cell>
          <cell r="W273" t="str">
            <v>없음</v>
          </cell>
          <cell r="X273">
            <v>1030</v>
          </cell>
          <cell r="Y273">
            <v>0.55555555555555558</v>
          </cell>
          <cell r="Z273">
            <v>1030</v>
          </cell>
          <cell r="AA273">
            <v>0.57638888888888895</v>
          </cell>
          <cell r="AB273">
            <v>44974</v>
          </cell>
          <cell r="AD273" t="str">
            <v>2024-10-00</v>
          </cell>
          <cell r="AE273">
            <v>1128</v>
          </cell>
          <cell r="AJ273">
            <v>0</v>
          </cell>
          <cell r="AK273">
            <v>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00"/>
  <sheetViews>
    <sheetView tabSelected="1" view="pageBreakPreview" topLeftCell="A145" zoomScaleNormal="100" zoomScaleSheetLayoutView="100" workbookViewId="0">
      <selection activeCell="J180" sqref="J180"/>
    </sheetView>
  </sheetViews>
  <sheetFormatPr defaultColWidth="9" defaultRowHeight="16.5" x14ac:dyDescent="0.3"/>
  <cols>
    <col min="1" max="1" width="6.375" style="4" customWidth="1"/>
    <col min="2" max="2" width="12.25" style="54" customWidth="1"/>
    <col min="3" max="3" width="4.375" style="4" customWidth="1"/>
    <col min="4" max="4" width="5.625" style="4" customWidth="1"/>
    <col min="5" max="5" width="14.375" style="4" customWidth="1"/>
    <col min="6" max="6" width="14.625" style="4" customWidth="1"/>
    <col min="7" max="7" width="4.875" style="4" customWidth="1"/>
    <col min="8" max="8" width="15.625" style="4" customWidth="1"/>
    <col min="9" max="9" width="30.625" style="54" customWidth="1"/>
    <col min="10" max="10" width="4.875" style="69" customWidth="1"/>
    <col min="11" max="11" width="3.375" style="69" customWidth="1"/>
    <col min="12" max="12" width="16.375" style="69" customWidth="1"/>
    <col min="13" max="14" width="4.875" style="69" customWidth="1"/>
    <col min="15" max="15" width="13.25" style="54" customWidth="1"/>
    <col min="16" max="26" width="10.375" style="4" customWidth="1"/>
    <col min="27" max="16384" width="9" style="4"/>
  </cols>
  <sheetData>
    <row r="1" spans="1:15" ht="50.1" customHeight="1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3"/>
    </row>
    <row r="2" spans="1:15" ht="15" customHeight="1" x14ac:dyDescent="0.3">
      <c r="A2" s="5" t="s">
        <v>1</v>
      </c>
      <c r="B2" s="5" t="s">
        <v>2</v>
      </c>
      <c r="C2" s="5"/>
      <c r="D2" s="5"/>
      <c r="E2" s="5"/>
      <c r="F2" s="5"/>
      <c r="G2" s="5"/>
      <c r="H2" s="5"/>
      <c r="I2" s="5"/>
      <c r="J2" s="6" t="s">
        <v>3</v>
      </c>
      <c r="K2" s="6"/>
      <c r="L2" s="6"/>
      <c r="M2" s="7" t="s">
        <v>4</v>
      </c>
      <c r="N2" s="8"/>
      <c r="O2" s="5" t="s">
        <v>5</v>
      </c>
    </row>
    <row r="3" spans="1:15" ht="15" customHeight="1" x14ac:dyDescent="0.3">
      <c r="A3" s="5"/>
      <c r="B3" s="9" t="s">
        <v>6</v>
      </c>
      <c r="C3" s="9" t="s">
        <v>7</v>
      </c>
      <c r="D3" s="9" t="s">
        <v>8</v>
      </c>
      <c r="E3" s="9" t="s">
        <v>9</v>
      </c>
      <c r="F3" s="9" t="s">
        <v>10</v>
      </c>
      <c r="G3" s="9" t="s">
        <v>11</v>
      </c>
      <c r="H3" s="10" t="s">
        <v>12</v>
      </c>
      <c r="I3" s="10" t="s">
        <v>13</v>
      </c>
      <c r="J3" s="7" t="s">
        <v>14</v>
      </c>
      <c r="K3" s="7"/>
      <c r="L3" s="11" t="s">
        <v>15</v>
      </c>
      <c r="M3" s="7"/>
      <c r="N3" s="8"/>
      <c r="O3" s="5"/>
    </row>
    <row r="4" spans="1:15" ht="15" customHeight="1" x14ac:dyDescent="0.3">
      <c r="A4" s="12" t="s">
        <v>16</v>
      </c>
      <c r="B4" s="9" t="s">
        <v>16</v>
      </c>
      <c r="C4" s="9">
        <v>1</v>
      </c>
      <c r="D4" s="11" t="s">
        <v>17</v>
      </c>
      <c r="E4" s="13" t="str">
        <f>VLOOKUP(B43&amp;D43,'[1]점검현황(금월)'!$D$7:$AG$273,2,0)</f>
        <v>멀티미디어(ZOOM자동녹화)</v>
      </c>
      <c r="F4" s="14" t="str">
        <f>VLOOKUP(B4&amp;D4,'[1]점검현황(금월)'!$D$7:$AG$273,3,0)</f>
        <v>VGZ550</v>
      </c>
      <c r="G4" s="13" t="str">
        <f>VLOOKUP(B4&amp;D4,'[1]점검현황(금월)'!$D$2:$AG$273,19,0)</f>
        <v>e-ST</v>
      </c>
      <c r="H4" s="15" t="str">
        <f>VLOOKUP(B4&amp;D4,'[1]점검현황(금월)'!$D$2:$AG$273,25,0)</f>
        <v>2022-00-00</v>
      </c>
      <c r="I4" s="15" t="str">
        <f>VLOOKUP(B4&amp;D4,'[1]점검현황(금월)'!$D$7:$AG$273,27,0)</f>
        <v>2022-00-00</v>
      </c>
      <c r="J4" s="16">
        <v>1014</v>
      </c>
      <c r="K4" s="17">
        <f>VLOOKUP(B4&amp;D4,'[1]점검현황(금월)'!$D$7:$AK$273,24,0)</f>
        <v>0.50347222222222221</v>
      </c>
      <c r="L4" s="18">
        <f>VLOOKUP(B4&amp;D4,'[1]점검현황(금월)'!$D$7:$AK$273,34,0)</f>
        <v>2896</v>
      </c>
      <c r="M4" s="16">
        <v>1101</v>
      </c>
      <c r="N4" s="19">
        <v>0.35416666666666669</v>
      </c>
      <c r="O4" s="20" t="s">
        <v>18</v>
      </c>
    </row>
    <row r="5" spans="1:15" ht="15" customHeight="1" x14ac:dyDescent="0.3">
      <c r="A5" s="12"/>
      <c r="B5" s="9" t="str">
        <f>B4</f>
        <v>다산관</v>
      </c>
      <c r="C5" s="9">
        <v>2</v>
      </c>
      <c r="D5" s="11" t="s">
        <v>19</v>
      </c>
      <c r="E5" s="13" t="str">
        <f>VLOOKUP(B5&amp;D5,'[1]점검현황(금월)'!$D$7:$AG$273,2,0)</f>
        <v>경영대 (ZOOM자동녹화)</v>
      </c>
      <c r="F5" s="14" t="str">
        <f>VLOOKUP(B5&amp;D5,'[1]점검현황(금월)'!$D$7:$AG$273,3,0)</f>
        <v>VGZ601</v>
      </c>
      <c r="G5" s="13" t="str">
        <f>VLOOKUP(B5&amp;D5,'[1]점검현황(금월)'!$D$2:$AG$273,19,0)</f>
        <v>e-ST</v>
      </c>
      <c r="H5" s="15">
        <f>VLOOKUP(B5&amp;D5,'[1]점검현황(금월)'!$D$2:$AG$273,25,0)</f>
        <v>44092</v>
      </c>
      <c r="I5" s="15">
        <f>VLOOKUP(B5&amp;D5,'[1]점검현황(금월)'!$D$7:$AG$273,27,0)</f>
        <v>44092</v>
      </c>
      <c r="J5" s="16">
        <v>1002</v>
      </c>
      <c r="K5" s="17">
        <f>VLOOKUP(B5&amp;D5,'[1]점검현황(금월)'!$D$7:$AK$273,24,0)</f>
        <v>0.49513888888888885</v>
      </c>
      <c r="L5" s="18">
        <f>VLOOKUP(B5&amp;D5,'[1]점검현황(금월)'!$D$7:$AK$273,34,0)</f>
        <v>4356</v>
      </c>
      <c r="M5" s="16">
        <v>1101</v>
      </c>
      <c r="N5" s="19">
        <v>0.3611111111111111</v>
      </c>
      <c r="O5" s="20"/>
    </row>
    <row r="6" spans="1:15" ht="15" customHeight="1" x14ac:dyDescent="0.3">
      <c r="A6" s="12"/>
      <c r="B6" s="9" t="str">
        <f t="shared" ref="B6:B31" si="0">B5</f>
        <v>다산관</v>
      </c>
      <c r="C6" s="9">
        <v>3</v>
      </c>
      <c r="D6" s="11" t="s">
        <v>20</v>
      </c>
      <c r="E6" s="13" t="str">
        <f>VLOOKUP(B6&amp;D6,'[1]점검현황(금월)'!$D$7:$AG$273,2,0)</f>
        <v>경영대대학원</v>
      </c>
      <c r="F6" s="14" t="str">
        <f>VLOOKUP(B6&amp;D6,'[1]점검현황(금월)'!$D$7:$AG$273,3,0)</f>
        <v>VGZ550 / VGZ550</v>
      </c>
      <c r="G6" s="13" t="str">
        <f>VLOOKUP(B6&amp;D6,'[1]점검현황(금월)'!$D$2:$AG$273,19,0)</f>
        <v>e-ST</v>
      </c>
      <c r="H6" s="15" t="str">
        <f>VLOOKUP(B6&amp;D6,'[1]점검현황(금월)'!$D$2:$AG$273,25,0)</f>
        <v>2022-00-00 /2022-00-00</v>
      </c>
      <c r="I6" s="15" t="str">
        <f>VLOOKUP(B6&amp;D6,'[1]점검현황(금월)'!$D$7:$AG$273,27,0)</f>
        <v>2022-00-00 /2022-00-00</v>
      </c>
      <c r="J6" s="16">
        <v>1002</v>
      </c>
      <c r="K6" s="17">
        <f>VLOOKUP(B6&amp;D6,'[1]점검현황(금월)'!$D$7:$AK$273,24,0)</f>
        <v>0.70833333333333337</v>
      </c>
      <c r="L6" s="18" t="str">
        <f>VLOOKUP(B6&amp;D6,'[1]점검현황(금월)'!$D$7:$AK$273,34,0)</f>
        <v>345/345</v>
      </c>
      <c r="M6" s="16">
        <v>1101</v>
      </c>
      <c r="N6" s="19">
        <v>0.36805555555555558</v>
      </c>
      <c r="O6" s="20"/>
    </row>
    <row r="7" spans="1:15" ht="15" customHeight="1" x14ac:dyDescent="0.3">
      <c r="A7" s="12"/>
      <c r="B7" s="9" t="str">
        <f t="shared" si="0"/>
        <v>다산관</v>
      </c>
      <c r="C7" s="9">
        <v>4</v>
      </c>
      <c r="D7" s="11" t="s">
        <v>21</v>
      </c>
      <c r="E7" s="13" t="str">
        <f>VLOOKUP(B7&amp;D7,'[1]점검현황(금월)'!$D$7:$AG$273,2,0)</f>
        <v>E-biz(ZOOM자동녹화)</v>
      </c>
      <c r="F7" s="14" t="str">
        <f>VLOOKUP(B7&amp;D7,'[1]점검현황(금월)'!$D$7:$AG$273,3,0)</f>
        <v>VMZ60</v>
      </c>
      <c r="G7" s="13" t="str">
        <f>VLOOKUP(B7&amp;D7,'[1]점검현황(금월)'!$D$2:$AG$273,19,0)</f>
        <v>e-ST</v>
      </c>
      <c r="H7" s="15">
        <f>VLOOKUP(B7&amp;D7,'[1]점검현황(금월)'!$D$2:$AG$273,25,0)</f>
        <v>43791</v>
      </c>
      <c r="I7" s="15">
        <f>VLOOKUP(B7&amp;D7,'[1]점검현황(금월)'!$D$7:$AG$273,27,0)</f>
        <v>43791</v>
      </c>
      <c r="J7" s="16">
        <v>1002</v>
      </c>
      <c r="K7" s="17">
        <f>VLOOKUP(B7&amp;D7,'[1]점검현황(금월)'!$D$7:$AK$273,24,0)</f>
        <v>0.55555555555555558</v>
      </c>
      <c r="L7" s="18">
        <f>VLOOKUP(B7&amp;D7,'[1]점검현황(금월)'!$D$7:$AK$273,34,0)</f>
        <v>4776</v>
      </c>
      <c r="M7" s="16">
        <v>1101</v>
      </c>
      <c r="N7" s="19">
        <v>0.79166666666666663</v>
      </c>
      <c r="O7" s="20"/>
    </row>
    <row r="8" spans="1:15" ht="15" customHeight="1" x14ac:dyDescent="0.3">
      <c r="A8" s="12"/>
      <c r="B8" s="9" t="str">
        <f t="shared" si="0"/>
        <v>다산관</v>
      </c>
      <c r="C8" s="9">
        <v>5</v>
      </c>
      <c r="D8" s="11" t="s">
        <v>22</v>
      </c>
      <c r="E8" s="13" t="str">
        <f>VLOOKUP(B8&amp;D8,'[1]점검현황(금월)'!$D$7:$AG$273,2,0)</f>
        <v>멀티미디어(ZOOM자동녹화)</v>
      </c>
      <c r="F8" s="14" t="str">
        <f>VLOOKUP(B8&amp;D8,'[1]점검현황(금월)'!$D$7:$AG$273,3,0)</f>
        <v>VMZ501</v>
      </c>
      <c r="G8" s="13" t="str">
        <f>VLOOKUP(B8&amp;D8,'[1]점검현황(금월)'!$D$2:$AG$273,19,0)</f>
        <v>e-ST</v>
      </c>
      <c r="H8" s="15">
        <f>VLOOKUP(B8&amp;D8,'[1]점검현황(금월)'!$D$2:$AG$273,25,0)</f>
        <v>44561</v>
      </c>
      <c r="I8" s="15">
        <f>VLOOKUP(B8&amp;D8,'[1]점검현황(금월)'!$D$7:$AG$273,27,0)</f>
        <v>45533</v>
      </c>
      <c r="J8" s="16">
        <v>1002</v>
      </c>
      <c r="K8" s="17">
        <f>VLOOKUP(B8&amp;D8,'[1]점검현황(금월)'!$D$7:$AK$273,24,0)</f>
        <v>0.79861111111111116</v>
      </c>
      <c r="L8" s="18">
        <f>VLOOKUP(B8&amp;D8,'[1]점검현황(금월)'!$D$7:$AK$273,34,0)</f>
        <v>2097</v>
      </c>
      <c r="M8" s="16">
        <v>1101</v>
      </c>
      <c r="N8" s="19">
        <v>0.79861111111111116</v>
      </c>
      <c r="O8" s="20"/>
    </row>
    <row r="9" spans="1:15" ht="15" customHeight="1" x14ac:dyDescent="0.3">
      <c r="A9" s="12"/>
      <c r="B9" s="9" t="s">
        <v>16</v>
      </c>
      <c r="C9" s="9">
        <v>6</v>
      </c>
      <c r="D9" s="11" t="s">
        <v>23</v>
      </c>
      <c r="E9" s="13" t="str">
        <f>VLOOKUP(B9&amp;D9,'[1]점검현황(금월)'!$D$7:$AG$273,2,0)</f>
        <v>대학원</v>
      </c>
      <c r="F9" s="14" t="str">
        <f>VLOOKUP(B9&amp;D9,'[1]점검현황(금월)'!$D$7:$AG$273,3,0)</f>
        <v>VX421</v>
      </c>
      <c r="G9" s="13" t="str">
        <f>VLOOKUP(B9&amp;D9,'[1]점검현황(금월)'!$D$2:$AG$273,19,0)</f>
        <v>e-ST</v>
      </c>
      <c r="H9" s="15">
        <f>VLOOKUP(B9&amp;D9,'[1]점검현황(금월)'!$D$2:$AG$273,25,0)</f>
        <v>43377</v>
      </c>
      <c r="I9" s="15">
        <f>VLOOKUP(B9&amp;D9,'[1]점검현황(금월)'!$D$7:$AG$273,27,0)</f>
        <v>43377</v>
      </c>
      <c r="J9" s="16">
        <v>1002</v>
      </c>
      <c r="K9" s="17">
        <f>VLOOKUP(B9&amp;D9,'[1]점검현황(금월)'!$D$7:$AK$273,24,0)</f>
        <v>0.8125</v>
      </c>
      <c r="L9" s="18">
        <f>VLOOKUP(B9&amp;D9,'[1]점검현황(금월)'!$D$7:$AK$273,34,0)</f>
        <v>1346</v>
      </c>
      <c r="M9" s="16">
        <v>1101</v>
      </c>
      <c r="N9" s="19">
        <v>0.80555555555555602</v>
      </c>
      <c r="O9" s="20"/>
    </row>
    <row r="10" spans="1:15" ht="15" customHeight="1" x14ac:dyDescent="0.3">
      <c r="A10" s="12"/>
      <c r="B10" s="9" t="str">
        <f>B8</f>
        <v>다산관</v>
      </c>
      <c r="C10" s="9">
        <v>7</v>
      </c>
      <c r="D10" s="11" t="s">
        <v>24</v>
      </c>
      <c r="E10" s="13" t="str">
        <f>VLOOKUP(B10&amp;D10,'[1]점검현황(금월)'!$D$7:$AG$273,2,0)</f>
        <v>대학원</v>
      </c>
      <c r="F10" s="14" t="str">
        <f>VLOOKUP(B10&amp;D10,'[1]점검현황(금월)'!$D$7:$AG$273,3,0)</f>
        <v>VX421</v>
      </c>
      <c r="G10" s="13" t="str">
        <f>VLOOKUP(B10&amp;D10,'[1]점검현황(금월)'!$D$2:$AG$273,19,0)</f>
        <v>e-ST</v>
      </c>
      <c r="H10" s="15">
        <f>VLOOKUP(B10&amp;D10,'[1]점검현황(금월)'!$D$2:$AG$273,25,0)</f>
        <v>41705</v>
      </c>
      <c r="I10" s="15">
        <f>VLOOKUP(B10&amp;D10,'[1]점검현황(금월)'!$D$7:$AG$273,27,0)</f>
        <v>41705</v>
      </c>
      <c r="J10" s="16">
        <v>1002</v>
      </c>
      <c r="K10" s="17">
        <f>VLOOKUP(B10&amp;D10,'[1]점검현황(금월)'!$D$7:$AK$273,24,0)</f>
        <v>0.35416666666666669</v>
      </c>
      <c r="L10" s="18">
        <f>VLOOKUP(B10&amp;D10,'[1]점검현황(금월)'!$D$7:$AK$273,34,0)</f>
        <v>1136</v>
      </c>
      <c r="M10" s="16">
        <v>1101</v>
      </c>
      <c r="N10" s="19">
        <v>0.35416666666666669</v>
      </c>
      <c r="O10" s="20"/>
    </row>
    <row r="11" spans="1:15" ht="15" customHeight="1" x14ac:dyDescent="0.3">
      <c r="A11" s="12"/>
      <c r="B11" s="9" t="str">
        <f t="shared" si="0"/>
        <v>다산관</v>
      </c>
      <c r="C11" s="9">
        <v>8</v>
      </c>
      <c r="D11" s="11" t="s">
        <v>25</v>
      </c>
      <c r="E11" s="13" t="str">
        <f>VLOOKUP(B11&amp;D11,'[1]점검현황(금월)'!$D$7:$AG$273,2,0)</f>
        <v>경영대 대강당</v>
      </c>
      <c r="F11" s="14" t="str">
        <f>VLOOKUP(B11&amp;D11,'[1]점검현황(금월)'!$D$7:$AG$273,3,0)</f>
        <v>LED</v>
      </c>
      <c r="G11" s="13" t="str">
        <f>VLOOKUP(B11&amp;D11,'[1]점검현황(금월)'!$D$2:$AG$273,19,0)</f>
        <v>e-ST</v>
      </c>
      <c r="H11" s="15">
        <f>VLOOKUP(B11&amp;D11,'[1]점검현황(금월)'!$D$2:$AG$273,25,0)</f>
        <v>45238</v>
      </c>
      <c r="I11" s="15">
        <f>VLOOKUP(B11&amp;D11,'[1]점검현황(금월)'!$D$7:$AG$273,27,0)</f>
        <v>42801</v>
      </c>
      <c r="J11" s="16">
        <v>1002</v>
      </c>
      <c r="K11" s="17">
        <f>VLOOKUP(B11&amp;D11,'[1]점검현황(금월)'!$D$7:$AK$273,24,0)</f>
        <v>0.71527777777777779</v>
      </c>
      <c r="L11" s="18" t="str">
        <f>VLOOKUP(B11&amp;D11,'[1]점검현황(금월)'!$D$7:$AK$273,34,0)</f>
        <v>X</v>
      </c>
      <c r="M11" s="16">
        <v>1101</v>
      </c>
      <c r="N11" s="19">
        <v>0.3611111111111111</v>
      </c>
      <c r="O11" s="20"/>
    </row>
    <row r="12" spans="1:15" ht="15" customHeight="1" x14ac:dyDescent="0.3">
      <c r="A12" s="12"/>
      <c r="B12" s="9" t="str">
        <f t="shared" si="0"/>
        <v>다산관</v>
      </c>
      <c r="C12" s="9">
        <v>9</v>
      </c>
      <c r="D12" s="11">
        <v>105</v>
      </c>
      <c r="E12" s="13" t="str">
        <f>VLOOKUP(B12&amp;D12,'[1]점검현황(금월)'!$D$7:$AG$273,2,0)</f>
        <v>멀티미디어(ZOOM자동녹화)</v>
      </c>
      <c r="F12" s="14" t="str">
        <f>VLOOKUP(B12&amp;D12,'[1]점검현황(금월)'!$D$7:$AG$273,3,0)</f>
        <v>VMZ60</v>
      </c>
      <c r="G12" s="13" t="str">
        <f>VLOOKUP(B12&amp;D12,'[1]점검현황(금월)'!$D$2:$AG$273,19,0)</f>
        <v>e-ST</v>
      </c>
      <c r="H12" s="15" t="str">
        <f>VLOOKUP(B12&amp;D12,'[1]점검현황(금월)'!$D$2:$AG$273,25,0)</f>
        <v>2024-03-00</v>
      </c>
      <c r="I12" s="15" t="str">
        <f>VLOOKUP(B12&amp;D12,'[1]점검현황(금월)'!$D$7:$AG$273,27,0)</f>
        <v>2024-03-00</v>
      </c>
      <c r="J12" s="16">
        <v>1008</v>
      </c>
      <c r="K12" s="17">
        <f>VLOOKUP(B12&amp;D12,'[1]점검현황(금월)'!$D$7:$AK$273,24,0)</f>
        <v>0.36805555555555558</v>
      </c>
      <c r="L12" s="18">
        <f>VLOOKUP(B12&amp;D12,'[1]점검현황(금월)'!$D$7:$AK$273,34,0)</f>
        <v>1206</v>
      </c>
      <c r="M12" s="16">
        <v>1101</v>
      </c>
      <c r="N12" s="19">
        <v>0.36805555555555558</v>
      </c>
      <c r="O12" s="20" t="s">
        <v>26</v>
      </c>
    </row>
    <row r="13" spans="1:15" ht="15" customHeight="1" x14ac:dyDescent="0.3">
      <c r="A13" s="12"/>
      <c r="B13" s="9" t="str">
        <f t="shared" si="0"/>
        <v>다산관</v>
      </c>
      <c r="C13" s="9">
        <v>10</v>
      </c>
      <c r="D13" s="11">
        <v>106</v>
      </c>
      <c r="E13" s="13" t="str">
        <f>VLOOKUP(B13&amp;D13,'[1]점검현황(금월)'!$D$7:$AG$273,2,0)</f>
        <v>불어불문(ZOOM자동녹화)</v>
      </c>
      <c r="F13" s="14" t="str">
        <f>VLOOKUP(B13&amp;D13,'[1]점검현황(금월)'!$D$7:$AG$273,3,0)</f>
        <v>VW540</v>
      </c>
      <c r="G13" s="13" t="str">
        <f>VLOOKUP(B13&amp;D13,'[1]점검현황(금월)'!$D$2:$AG$273,19,0)</f>
        <v>e-ST</v>
      </c>
      <c r="H13" s="15">
        <f>VLOOKUP(B13&amp;D13,'[1]점검현황(금월)'!$D$2:$AG$273,25,0)</f>
        <v>45415</v>
      </c>
      <c r="I13" s="15">
        <f>VLOOKUP(B13&amp;D13,'[1]점검현황(금월)'!$D$7:$AG$273,27,0)</f>
        <v>44018</v>
      </c>
      <c r="J13" s="16">
        <v>1002</v>
      </c>
      <c r="K13" s="17">
        <f>VLOOKUP(B13&amp;D13,'[1]점검현황(금월)'!$D$7:$AK$273,24,0)</f>
        <v>0.79166666666666663</v>
      </c>
      <c r="L13" s="18">
        <f>VLOOKUP(B13&amp;D13,'[1]점검현황(금월)'!$D$7:$AK$273,34,0)</f>
        <v>325</v>
      </c>
      <c r="M13" s="16">
        <v>1101</v>
      </c>
      <c r="N13" s="19">
        <v>0.79166666666666663</v>
      </c>
      <c r="O13" s="20"/>
    </row>
    <row r="14" spans="1:15" ht="15" customHeight="1" x14ac:dyDescent="0.3">
      <c r="A14" s="12"/>
      <c r="B14" s="9" t="str">
        <f t="shared" si="0"/>
        <v>다산관</v>
      </c>
      <c r="C14" s="9">
        <v>11</v>
      </c>
      <c r="D14" s="11">
        <v>107</v>
      </c>
      <c r="E14" s="13" t="str">
        <f>VLOOKUP(B14&amp;D14,'[1]점검현황(금월)'!$D$7:$AG$273,2,0)</f>
        <v>국어국문(ZOOM자동녹화)</v>
      </c>
      <c r="F14" s="14" t="str">
        <f>VLOOKUP(B14&amp;D14,'[1]점검현황(금월)'!$D$7:$AG$273,3,0)</f>
        <v>VW540</v>
      </c>
      <c r="G14" s="13" t="str">
        <f>VLOOKUP(B14&amp;D14,'[1]점검현황(금월)'!$D$2:$AG$273,19,0)</f>
        <v>e-ST</v>
      </c>
      <c r="H14" s="15">
        <f>VLOOKUP(B14&amp;D14,'[1]점검현황(금월)'!$D$2:$AG$273,25,0)</f>
        <v>45415</v>
      </c>
      <c r="I14" s="15">
        <f>VLOOKUP(B14&amp;D14,'[1]점검현황(금월)'!$D$7:$AG$273,27,0)</f>
        <v>44019</v>
      </c>
      <c r="J14" s="16">
        <v>1004</v>
      </c>
      <c r="K14" s="17">
        <f>VLOOKUP(B14&amp;D14,'[1]점검현황(금월)'!$D$7:$AK$273,24,0)</f>
        <v>0.79861111111111116</v>
      </c>
      <c r="L14" s="18">
        <f>VLOOKUP(B14&amp;D14,'[1]점검현황(금월)'!$D$7:$AK$273,34,0)</f>
        <v>591</v>
      </c>
      <c r="M14" s="16">
        <v>1102</v>
      </c>
      <c r="N14" s="19">
        <v>0.79861111111111116</v>
      </c>
      <c r="O14" s="20"/>
    </row>
    <row r="15" spans="1:15" ht="15" customHeight="1" x14ac:dyDescent="0.3">
      <c r="A15" s="12"/>
      <c r="B15" s="9" t="str">
        <f t="shared" si="0"/>
        <v>다산관</v>
      </c>
      <c r="C15" s="9">
        <v>12</v>
      </c>
      <c r="D15" s="11">
        <v>108</v>
      </c>
      <c r="E15" s="13" t="str">
        <f>VLOOKUP(B15&amp;D15,'[1]점검현황(금월)'!$D$7:$AG$273,2,0)</f>
        <v>사학과(ZOOM자동녹화)</v>
      </c>
      <c r="F15" s="14" t="str">
        <f>VLOOKUP(B15&amp;D15,'[1]점검현황(금월)'!$D$7:$AG$273,3,0)</f>
        <v>VW540</v>
      </c>
      <c r="G15" s="13" t="str">
        <f>VLOOKUP(B15&amp;D15,'[1]점검현황(금월)'!$D$2:$AG$273,19,0)</f>
        <v>e-ST</v>
      </c>
      <c r="H15" s="15">
        <f>VLOOKUP(B15&amp;D15,'[1]점검현황(금월)'!$D$2:$AG$273,25,0)</f>
        <v>45415</v>
      </c>
      <c r="I15" s="15">
        <f>VLOOKUP(B15&amp;D15,'[1]점검현황(금월)'!$D$7:$AG$273,27,0)</f>
        <v>44057</v>
      </c>
      <c r="J15" s="16">
        <v>1004</v>
      </c>
      <c r="K15" s="17">
        <f>VLOOKUP(B15&amp;D15,'[1]점검현황(금월)'!$D$7:$AK$273,24,0)</f>
        <v>0.80555555555555602</v>
      </c>
      <c r="L15" s="18">
        <f>VLOOKUP(B15&amp;D15,'[1]점검현황(금월)'!$D$7:$AK$273,34,0)</f>
        <v>808</v>
      </c>
      <c r="M15" s="16">
        <v>1102</v>
      </c>
      <c r="N15" s="19">
        <v>0.80555555555555602</v>
      </c>
      <c r="O15" s="20"/>
    </row>
    <row r="16" spans="1:15" ht="15" customHeight="1" x14ac:dyDescent="0.3">
      <c r="A16" s="12"/>
      <c r="B16" s="9" t="str">
        <f t="shared" si="0"/>
        <v>다산관</v>
      </c>
      <c r="C16" s="9">
        <v>13</v>
      </c>
      <c r="D16" s="11">
        <v>109</v>
      </c>
      <c r="E16" s="13" t="str">
        <f>VLOOKUP(B16&amp;D16,'[1]점검현황(금월)'!$D$7:$AG$273,2,0)</f>
        <v>멀티미디어(ZOOM자동녹화)</v>
      </c>
      <c r="F16" s="14" t="str">
        <f>VLOOKUP(B16&amp;D16,'[1]점검현황(금월)'!$D$7:$AG$273,3,0)</f>
        <v>VX600</v>
      </c>
      <c r="G16" s="13" t="str">
        <f>VLOOKUP(B16&amp;D16,'[1]점검현황(금월)'!$D$2:$AG$273,19,0)</f>
        <v>e-ST</v>
      </c>
      <c r="H16" s="15">
        <f>VLOOKUP(B16&amp;D16,'[1]점검현황(금월)'!$D$2:$AG$273,25,0)</f>
        <v>45107</v>
      </c>
      <c r="I16" s="15">
        <f>VLOOKUP(B16&amp;D16,'[1]점검현황(금월)'!$D$7:$AG$273,27,0)</f>
        <v>45247</v>
      </c>
      <c r="J16" s="16">
        <v>1004</v>
      </c>
      <c r="K16" s="17">
        <f>VLOOKUP(B16&amp;D16,'[1]점검현황(금월)'!$D$7:$AK$273,24,0)</f>
        <v>0.8125</v>
      </c>
      <c r="L16" s="18">
        <f>VLOOKUP(B16&amp;D16,'[1]점검현황(금월)'!$D$7:$AK$273,34,0)</f>
        <v>1505</v>
      </c>
      <c r="M16" s="16">
        <v>1102</v>
      </c>
      <c r="N16" s="19">
        <v>0.35416666666666669</v>
      </c>
      <c r="O16" s="20"/>
    </row>
    <row r="17" spans="1:16" ht="15" customHeight="1" x14ac:dyDescent="0.3">
      <c r="A17" s="12"/>
      <c r="B17" s="9" t="str">
        <f t="shared" si="0"/>
        <v>다산관</v>
      </c>
      <c r="C17" s="9">
        <v>14</v>
      </c>
      <c r="D17" s="11">
        <v>110</v>
      </c>
      <c r="E17" s="13" t="str">
        <f>VLOOKUP(B17&amp;D17,'[1]점검현황(금월)'!$D$7:$AG$273,2,0)</f>
        <v>대학원(ZOOM자동녹화)</v>
      </c>
      <c r="F17" s="14" t="str">
        <f>VLOOKUP(B17&amp;D17,'[1]점검현황(금월)'!$D$7:$AG$273,3,0)</f>
        <v>VGZ601</v>
      </c>
      <c r="G17" s="13" t="str">
        <f>VLOOKUP(B17&amp;D17,'[1]점검현황(금월)'!$D$2:$AG$273,19,0)</f>
        <v>e-ST</v>
      </c>
      <c r="H17" s="15">
        <f>VLOOKUP(B17&amp;D17,'[1]점검현황(금월)'!$D$2:$AG$273,25,0)</f>
        <v>44137</v>
      </c>
      <c r="I17" s="15">
        <f>VLOOKUP(B17&amp;D17,'[1]점검현황(금월)'!$D$7:$AG$273,27,0)</f>
        <v>44137</v>
      </c>
      <c r="J17" s="16">
        <v>1004</v>
      </c>
      <c r="K17" s="17">
        <f>VLOOKUP(B17&amp;D17,'[1]점검현황(금월)'!$D$7:$AK$273,24,0)</f>
        <v>0.3611111111111111</v>
      </c>
      <c r="L17" s="18">
        <f>VLOOKUP(B17&amp;D17,'[1]점검현황(금월)'!$D$7:$AK$273,34,0)</f>
        <v>2145</v>
      </c>
      <c r="M17" s="16">
        <v>1102</v>
      </c>
      <c r="N17" s="19">
        <v>0.3611111111111111</v>
      </c>
      <c r="O17" s="20"/>
    </row>
    <row r="18" spans="1:16" ht="15" customHeight="1" x14ac:dyDescent="0.3">
      <c r="A18" s="12"/>
      <c r="B18" s="9" t="str">
        <f t="shared" si="0"/>
        <v>다산관</v>
      </c>
      <c r="C18" s="9">
        <v>15</v>
      </c>
      <c r="D18" s="11">
        <v>111</v>
      </c>
      <c r="E18" s="13" t="str">
        <f>VLOOKUP(B18&amp;D18,'[1]점검현황(금월)'!$D$7:$AG$273,2,0)</f>
        <v>경영대 (ZOOM자동녹화)</v>
      </c>
      <c r="F18" s="14" t="str">
        <f>VLOOKUP(B18&amp;D18,'[1]점검현황(금월)'!$D$7:$AG$273,3,0)</f>
        <v>VMZ60</v>
      </c>
      <c r="G18" s="13" t="str">
        <f>VLOOKUP(B18&amp;D18,'[1]점검현황(금월)'!$D$2:$AG$273,19,0)</f>
        <v>e-ST</v>
      </c>
      <c r="H18" s="15">
        <f>VLOOKUP(B18&amp;D18,'[1]점검현황(금월)'!$D$2:$AG$273,25,0)</f>
        <v>43791</v>
      </c>
      <c r="I18" s="15">
        <f>VLOOKUP(B18&amp;D18,'[1]점검현황(금월)'!$D$7:$AG$273,27,0)</f>
        <v>43791</v>
      </c>
      <c r="J18" s="16">
        <v>1011</v>
      </c>
      <c r="K18" s="17">
        <f>VLOOKUP(B18&amp;D18,'[1]점검현황(금월)'!$D$7:$AK$273,24,0)</f>
        <v>0.79305555555555562</v>
      </c>
      <c r="L18" s="18">
        <f>VLOOKUP(B18&amp;D18,'[1]점검현황(금월)'!$D$7:$AK$273,34,0)</f>
        <v>5614</v>
      </c>
      <c r="M18" s="16">
        <v>1102</v>
      </c>
      <c r="N18" s="19">
        <v>0.36805555555555558</v>
      </c>
      <c r="O18" s="20" t="s">
        <v>27</v>
      </c>
    </row>
    <row r="19" spans="1:16" ht="15" customHeight="1" x14ac:dyDescent="0.3">
      <c r="A19" s="12"/>
      <c r="B19" s="9" t="str">
        <f t="shared" si="0"/>
        <v>다산관</v>
      </c>
      <c r="C19" s="9">
        <v>16</v>
      </c>
      <c r="D19" s="11">
        <v>115</v>
      </c>
      <c r="E19" s="13" t="str">
        <f>VLOOKUP(B19&amp;D19,'[1]점검현황(금월)'!$D$7:$AG$273,2,0)</f>
        <v>인문대 (ZOOM자동녹화)</v>
      </c>
      <c r="F19" s="14" t="str">
        <f>VLOOKUP(B19&amp;D19,'[1]점검현황(금월)'!$D$7:$AG$273,3,0)</f>
        <v>VW540</v>
      </c>
      <c r="G19" s="13" t="str">
        <f>VLOOKUP(B19&amp;D19,'[1]점검현황(금월)'!$D$2:$AG$273,19,0)</f>
        <v>e-ST</v>
      </c>
      <c r="H19" s="15">
        <f>VLOOKUP(B19&amp;D19,'[1]점검현황(금월)'!$D$2:$AG$273,25,0)</f>
        <v>45415</v>
      </c>
      <c r="I19" s="15">
        <f>VLOOKUP(B19&amp;D19,'[1]점검현황(금월)'!$D$7:$AG$273,27,0)</f>
        <v>45579</v>
      </c>
      <c r="J19" s="16">
        <v>1014</v>
      </c>
      <c r="K19" s="17">
        <f>VLOOKUP(B19&amp;D19,'[1]점검현황(금월)'!$D$7:$AK$273,24,0)</f>
        <v>0.73749999999999993</v>
      </c>
      <c r="L19" s="18">
        <f>VLOOKUP(B19&amp;D19,'[1]점검현황(금월)'!$D$7:$AK$273,34,0)</f>
        <v>592</v>
      </c>
      <c r="M19" s="16">
        <v>1102</v>
      </c>
      <c r="N19" s="19">
        <v>0.79166666666666663</v>
      </c>
      <c r="O19" s="20" t="s">
        <v>18</v>
      </c>
    </row>
    <row r="20" spans="1:16" ht="15" customHeight="1" x14ac:dyDescent="0.3">
      <c r="A20" s="12"/>
      <c r="B20" s="9" t="str">
        <f t="shared" si="0"/>
        <v>다산관</v>
      </c>
      <c r="C20" s="9">
        <v>17</v>
      </c>
      <c r="D20" s="11" t="s">
        <v>28</v>
      </c>
      <c r="E20" s="13" t="str">
        <f>VLOOKUP(B20&amp;D20,'[1]점검현황(금월)'!$D$7:$AG$273,2,0)</f>
        <v>인문대 (PC실)(ZOOM자동녹화)</v>
      </c>
      <c r="F20" s="14" t="str">
        <f>VLOOKUP(B20&amp;D20,'[1]점검현황(금월)'!$D$7:$AG$273,3,0)</f>
        <v>VW540 / VW540</v>
      </c>
      <c r="G20" s="13" t="str">
        <f>VLOOKUP(B20&amp;D20,'[1]점검현황(금월)'!$D$2:$AG$273,19,0)</f>
        <v>e-ST</v>
      </c>
      <c r="H20" s="15" t="str">
        <f>VLOOKUP(B20&amp;D20,'[1]점검현황(금월)'!$D$2:$AG$273,25,0)</f>
        <v>2023-12-13 / 2023-12-13</v>
      </c>
      <c r="I20" s="15" t="str">
        <f>VLOOKUP(B20&amp;D20,'[1]점검현황(금월)'!$D$7:$AG$273,27,0)</f>
        <v>2020-02-00 / 2020-02-00</v>
      </c>
      <c r="J20" s="16">
        <v>1004</v>
      </c>
      <c r="K20" s="17">
        <f>VLOOKUP(B20&amp;D20,'[1]점검현황(금월)'!$D$7:$AK$273,24,0)</f>
        <v>0.79861111111111116</v>
      </c>
      <c r="L20" s="18">
        <f>VLOOKUP(B20&amp;D20,'[1]점검현황(금월)'!$D$7:$AK$273,34,0)</f>
        <v>1213</v>
      </c>
      <c r="M20" s="16">
        <v>1102</v>
      </c>
      <c r="N20" s="19">
        <v>0.79861111111111116</v>
      </c>
      <c r="O20" s="20"/>
    </row>
    <row r="21" spans="1:16" ht="15" customHeight="1" x14ac:dyDescent="0.3">
      <c r="A21" s="12"/>
      <c r="B21" s="9" t="str">
        <f t="shared" si="0"/>
        <v>다산관</v>
      </c>
      <c r="C21" s="9">
        <v>18</v>
      </c>
      <c r="D21" s="11" t="s">
        <v>29</v>
      </c>
      <c r="E21" s="13" t="str">
        <f>VLOOKUP(B21&amp;D21,'[1]점검현황(금월)'!$D$7:$AG$273,2,0)</f>
        <v>인문대 (ZOOM자동녹화)</v>
      </c>
      <c r="F21" s="14" t="str">
        <f>VLOOKUP(B21&amp;D21,'[1]점검현황(금월)'!$D$7:$AG$273,3,0)</f>
        <v>VW540</v>
      </c>
      <c r="G21" s="13" t="str">
        <f>VLOOKUP(B21&amp;D21,'[1]점검현황(금월)'!$D$2:$AG$273,19,0)</f>
        <v>e-ST</v>
      </c>
      <c r="H21" s="15">
        <f>VLOOKUP(B21&amp;D21,'[1]점검현황(금월)'!$D$2:$AG$273,25,0)</f>
        <v>45272</v>
      </c>
      <c r="I21" s="15">
        <f>VLOOKUP(B21&amp;D21,'[1]점검현황(금월)'!$D$7:$AG$273,27,0)</f>
        <v>45350</v>
      </c>
      <c r="J21" s="21">
        <v>1004</v>
      </c>
      <c r="K21" s="17">
        <f>VLOOKUP(B21&amp;D21,'[1]점검현황(금월)'!$D$7:$AK$273,24,0)</f>
        <v>0.79305555555555562</v>
      </c>
      <c r="L21" s="18">
        <f>VLOOKUP(B21&amp;D21,'[1]점검현황(금월)'!$D$7:$AK$273,34,0)</f>
        <v>1112</v>
      </c>
      <c r="M21" s="16">
        <v>1102</v>
      </c>
      <c r="N21" s="19">
        <v>0.80555555555555602</v>
      </c>
      <c r="O21" s="20"/>
    </row>
    <row r="22" spans="1:16" ht="15" customHeight="1" x14ac:dyDescent="0.3">
      <c r="A22" s="12"/>
      <c r="B22" s="9" t="s">
        <v>16</v>
      </c>
      <c r="C22" s="9">
        <v>19</v>
      </c>
      <c r="D22" s="11">
        <v>307</v>
      </c>
      <c r="E22" s="13" t="str">
        <f>VLOOKUP(B22&amp;D22,'[1]점검현황(금월)'!$D$7:$AG$273,2,0)</f>
        <v>경영대(PC실)(ZOOM자동녹화)</v>
      </c>
      <c r="F22" s="14" t="str">
        <f>VLOOKUP(B22&amp;D22,'[1]점검현황(금월)'!$D$7:$AG$273,3,0)</f>
        <v>VGZ650</v>
      </c>
      <c r="G22" s="13" t="str">
        <f>VLOOKUP(B22&amp;D22,'[1]점검현황(금월)'!$D$2:$AG$273,19,0)</f>
        <v>e-ST</v>
      </c>
      <c r="H22" s="15">
        <f>VLOOKUP(B22&amp;D22,'[1]점검현황(금월)'!$D$2:$AG$273,25,0)</f>
        <v>44806</v>
      </c>
      <c r="I22" s="15">
        <f>VLOOKUP(B22&amp;D22,'[1]점검현황(금월)'!$D$7:$AG$273,27,0)</f>
        <v>43785</v>
      </c>
      <c r="J22" s="16">
        <v>1004</v>
      </c>
      <c r="K22" s="17">
        <f>VLOOKUP(B22&amp;D22,'[1]점검현황(금월)'!$D$7:$AK$273,24,0)</f>
        <v>0.8125</v>
      </c>
      <c r="L22" s="18">
        <f>VLOOKUP(B22&amp;D22,'[1]점검현황(금월)'!$D$7:$AK$273,34,0)</f>
        <v>206</v>
      </c>
      <c r="M22" s="16">
        <v>1102</v>
      </c>
      <c r="N22" s="19">
        <v>0.8125</v>
      </c>
      <c r="O22" s="20"/>
    </row>
    <row r="23" spans="1:16" ht="15" customHeight="1" x14ac:dyDescent="0.3">
      <c r="A23" s="12"/>
      <c r="B23" s="9" t="str">
        <f>B21</f>
        <v>다산관</v>
      </c>
      <c r="C23" s="9">
        <v>20</v>
      </c>
      <c r="D23" s="11">
        <v>308</v>
      </c>
      <c r="E23" s="13" t="str">
        <f>VLOOKUP(B23&amp;D23,'[1]점검현황(금월)'!$D$7:$AG$273,2,0)</f>
        <v>경영대(PC실) (ZOOM자동녹화)</v>
      </c>
      <c r="F23" s="14" t="str">
        <f>VLOOKUP(B23&amp;D23,'[1]점검현황(금월)'!$D$7:$AG$273,3,0)</f>
        <v>VMZ60</v>
      </c>
      <c r="G23" s="13" t="str">
        <f>VLOOKUP(B23&amp;D23,'[1]점검현황(금월)'!$D$2:$AG$273,19,0)</f>
        <v>e-ST</v>
      </c>
      <c r="H23" s="15" t="str">
        <f>VLOOKUP(B23&amp;D23,'[1]점검현황(금월)'!$D$2:$AG$273,25,0)</f>
        <v>2019-08-00</v>
      </c>
      <c r="I23" s="15" t="str">
        <f>VLOOKUP(B23&amp;D23,'[1]점검현황(금월)'!$D$7:$AG$273,27,0)</f>
        <v>2019-08-00</v>
      </c>
      <c r="J23" s="16">
        <v>1004</v>
      </c>
      <c r="K23" s="17">
        <f>VLOOKUP(B23&amp;D23,'[1]점검현황(금월)'!$D$7:$AK$273,24,0)</f>
        <v>0.35416666666666669</v>
      </c>
      <c r="L23" s="18">
        <f>VLOOKUP(B23&amp;D23,'[1]점검현황(금월)'!$D$7:$AK$273,34,0)</f>
        <v>4806</v>
      </c>
      <c r="M23" s="16">
        <v>1102</v>
      </c>
      <c r="N23" s="19">
        <v>0.35416666666666669</v>
      </c>
      <c r="O23" s="20"/>
    </row>
    <row r="24" spans="1:16" ht="15" customHeight="1" x14ac:dyDescent="0.3">
      <c r="A24" s="12"/>
      <c r="B24" s="9" t="str">
        <f t="shared" si="0"/>
        <v>다산관</v>
      </c>
      <c r="C24" s="9">
        <v>21</v>
      </c>
      <c r="D24" s="11">
        <v>309</v>
      </c>
      <c r="E24" s="13" t="str">
        <f>VLOOKUP(B24&amp;D24,'[1]점검현황(금월)'!$D$7:$AG$273,2,0)</f>
        <v>경영대학원(everlec,ZOOM자동녹화)</v>
      </c>
      <c r="F24" s="14" t="str">
        <f>VLOOKUP(B24&amp;D24,'[1]점검현황(금월)'!$D$7:$AG$273,3,0)</f>
        <v>VGZ550</v>
      </c>
      <c r="G24" s="13" t="str">
        <f>VLOOKUP(B24&amp;D24,'[1]점검현황(금월)'!$D$2:$AG$273,19,0)</f>
        <v>e-ST</v>
      </c>
      <c r="H24" s="15">
        <f>VLOOKUP(B24&amp;D24,'[1]점검현황(금월)'!$D$2:$AG$273,25,0)</f>
        <v>44613</v>
      </c>
      <c r="I24" s="15">
        <f>VLOOKUP(B24&amp;D24,'[1]점검현황(금월)'!$D$7:$AG$273,27,0)</f>
        <v>43874</v>
      </c>
      <c r="J24" s="22">
        <v>1005</v>
      </c>
      <c r="K24" s="17">
        <f>VLOOKUP(B24&amp;D24,'[1]점검현황(금월)'!$D$7:$AK$273,24,0)</f>
        <v>0.3611111111111111</v>
      </c>
      <c r="L24" s="18">
        <f>VLOOKUP(B24&amp;D24,'[1]점검현황(금월)'!$D$7:$AK$273,34,0)</f>
        <v>2346</v>
      </c>
      <c r="M24" s="16">
        <v>1102</v>
      </c>
      <c r="N24" s="19">
        <v>0.3611111111111111</v>
      </c>
      <c r="O24" s="20"/>
    </row>
    <row r="25" spans="1:16" ht="15" customHeight="1" x14ac:dyDescent="0.3">
      <c r="A25" s="12"/>
      <c r="B25" s="9" t="str">
        <f t="shared" si="0"/>
        <v>다산관</v>
      </c>
      <c r="C25" s="9">
        <v>22</v>
      </c>
      <c r="D25" s="11">
        <v>310</v>
      </c>
      <c r="E25" s="13" t="str">
        <f>VLOOKUP(B25&amp;D25,'[1]점검현황(금월)'!$D$7:$AG$273,2,0)</f>
        <v>경영대(ZOOM자동녹화)</v>
      </c>
      <c r="F25" s="14" t="str">
        <f>VLOOKUP(B25&amp;D25,'[1]점검현황(금월)'!$D$7:$AG$273,3,0)</f>
        <v>VGZ601/ VGZ601</v>
      </c>
      <c r="G25" s="13" t="str">
        <f>VLOOKUP(B25&amp;D25,'[1]점검현황(금월)'!$D$2:$AG$273,19,0)</f>
        <v>e-ST</v>
      </c>
      <c r="H25" s="15" t="str">
        <f>VLOOKUP(B25&amp;D25,'[1]점검현황(금월)'!$D$2:$AG$273,25,0)</f>
        <v>2020-08-27 / 2020-08-27</v>
      </c>
      <c r="I25" s="15" t="str">
        <f>VLOOKUP(B25&amp;D25,'[1]점검현황(금월)'!$D$7:$AG$273,27,0)</f>
        <v>2020-08-27 / 2020-08-27</v>
      </c>
      <c r="J25" s="22">
        <v>1015</v>
      </c>
      <c r="K25" s="17">
        <f>VLOOKUP(B25&amp;D25,'[1]점검현황(금월)'!$D$7:$AK$273,24,0)</f>
        <v>0.36805555555555558</v>
      </c>
      <c r="L25" s="18">
        <f>VLOOKUP(B25&amp;D25,'[1]점검현황(금월)'!$D$7:$AK$273,34,0)</f>
        <v>48394859</v>
      </c>
      <c r="M25" s="16">
        <v>1102</v>
      </c>
      <c r="N25" s="19">
        <v>0.36805555555555558</v>
      </c>
      <c r="O25" s="20" t="s">
        <v>30</v>
      </c>
    </row>
    <row r="26" spans="1:16" ht="15" customHeight="1" x14ac:dyDescent="0.3">
      <c r="A26" s="12"/>
      <c r="B26" s="9" t="str">
        <f t="shared" si="0"/>
        <v>다산관</v>
      </c>
      <c r="C26" s="9">
        <v>23</v>
      </c>
      <c r="D26" s="11">
        <v>311</v>
      </c>
      <c r="E26" s="13" t="str">
        <f>VLOOKUP(B26&amp;D26,'[1]점검현황(금월)'!$D$7:$AG$273,2,0)</f>
        <v>경영대대학원 (everlec,ZOOM자동녹화)</v>
      </c>
      <c r="F26" s="14" t="str">
        <f>VLOOKUP(B26&amp;D26,'[1]점검현황(금월)'!$D$7:$AG$273,3,0)</f>
        <v>VX61 / VX61</v>
      </c>
      <c r="G26" s="13" t="str">
        <f>VLOOKUP(B26&amp;D26,'[1]점검현황(금월)'!$D$2:$AG$273,19,0)</f>
        <v>e-ST</v>
      </c>
      <c r="H26" s="15" t="str">
        <f>VLOOKUP(B26&amp;D26,'[1]점검현황(금월)'!$D$2:$AG$273,25,0)</f>
        <v>2024-03-27 / 2024-03-27</v>
      </c>
      <c r="I26" s="15" t="str">
        <f>VLOOKUP(B26&amp;D26,'[1]점검현황(금월)'!$D$7:$AG$273,27,0)</f>
        <v>2019-04-29 / 2020-07-31</v>
      </c>
      <c r="J26" s="22">
        <v>1005</v>
      </c>
      <c r="K26" s="17">
        <f>VLOOKUP(B26&amp;D26,'[1]점검현황(금월)'!$D$7:$AK$273,24,0)</f>
        <v>0.79166666666666663</v>
      </c>
      <c r="L26" s="18" t="str">
        <f>VLOOKUP(B26&amp;D26,'[1]점검현황(금월)'!$D$7:$AK$273,34,0)</f>
        <v>695/693</v>
      </c>
      <c r="M26" s="16">
        <v>1102</v>
      </c>
      <c r="N26" s="19">
        <v>0.79166666666666663</v>
      </c>
      <c r="O26" s="20"/>
      <c r="P26" s="23"/>
    </row>
    <row r="27" spans="1:16" ht="15" customHeight="1" x14ac:dyDescent="0.3">
      <c r="A27" s="12"/>
      <c r="B27" s="9" t="str">
        <f t="shared" si="0"/>
        <v>다산관</v>
      </c>
      <c r="C27" s="9">
        <v>24</v>
      </c>
      <c r="D27" s="11">
        <v>406</v>
      </c>
      <c r="E27" s="13" t="str">
        <f>VLOOKUP(B27&amp;D27,'[1]점검현황(금월)'!$D$7:$AG$273,2,0)</f>
        <v>경영대 (PC실)(ZOOM자동녹화)</v>
      </c>
      <c r="F27" s="14" t="str">
        <f>VLOOKUP(B27&amp;D27,'[1]점검현황(금월)'!$D$7:$AG$273,3,0)</f>
        <v>VGZ601</v>
      </c>
      <c r="G27" s="13" t="str">
        <f>VLOOKUP(B27&amp;D27,'[1]점검현황(금월)'!$D$2:$AG$273,19,0)</f>
        <v>e-ST</v>
      </c>
      <c r="H27" s="15">
        <f>VLOOKUP(B27&amp;D27,'[1]점검현황(금월)'!$D$2:$AG$273,25,0)</f>
        <v>44086</v>
      </c>
      <c r="I27" s="15">
        <f>VLOOKUP(B27&amp;D27,'[1]점검현황(금월)'!$D$7:$AG$273,27,0)</f>
        <v>44086</v>
      </c>
      <c r="J27" s="22">
        <v>1005</v>
      </c>
      <c r="K27" s="17">
        <f>VLOOKUP(B27&amp;D27,'[1]점검현황(금월)'!$D$7:$AK$273,24,0)</f>
        <v>0.79861111111111116</v>
      </c>
      <c r="L27" s="18">
        <f>VLOOKUP(B27&amp;D27,'[1]점검현황(금월)'!$D$7:$AK$273,34,0)</f>
        <v>1704</v>
      </c>
      <c r="M27" s="16">
        <v>1102</v>
      </c>
      <c r="N27" s="19">
        <v>0.79861111111111116</v>
      </c>
      <c r="O27" s="20"/>
    </row>
    <row r="28" spans="1:16" ht="15" customHeight="1" x14ac:dyDescent="0.3">
      <c r="A28" s="12"/>
      <c r="B28" s="9" t="str">
        <f t="shared" si="0"/>
        <v>다산관</v>
      </c>
      <c r="C28" s="9">
        <v>25</v>
      </c>
      <c r="D28" s="11">
        <v>433</v>
      </c>
      <c r="E28" s="13" t="str">
        <f>VLOOKUP(B28&amp;D28,'[1]점검현황(금월)'!$D$7:$AG$273,2,0)</f>
        <v>경영대학교학팀</v>
      </c>
      <c r="F28" s="14" t="str">
        <f>VLOOKUP(B28&amp;D28,'[1]점검현황(금월)'!$D$7:$AG$273,3,0)</f>
        <v>LB280</v>
      </c>
      <c r="G28" s="13" t="str">
        <f>VLOOKUP(B28&amp;D28,'[1]점검현황(금월)'!$D$2:$AG$273,19,0)</f>
        <v>e-ST</v>
      </c>
      <c r="H28" s="15">
        <f>VLOOKUP(B28&amp;D28,'[1]점검현황(금월)'!$D$2:$AG$273,25,0)</f>
        <v>45085</v>
      </c>
      <c r="I28" s="15">
        <f>VLOOKUP(B28&amp;D28,'[1]점검현황(금월)'!$D$7:$AG$273,27,0)</f>
        <v>42248</v>
      </c>
      <c r="J28" s="22">
        <v>1011</v>
      </c>
      <c r="K28" s="17">
        <f>VLOOKUP(B28&amp;D28,'[1]점검현황(금월)'!$D$7:$AK$273,24,0)</f>
        <v>0.80208333333333337</v>
      </c>
      <c r="L28" s="18">
        <f>VLOOKUP(B28&amp;D28,'[1]점검현황(금월)'!$D$7:$AK$273,34,0)</f>
        <v>2604</v>
      </c>
      <c r="M28" s="16">
        <v>1102</v>
      </c>
      <c r="N28" s="19">
        <v>0.80208333333333337</v>
      </c>
      <c r="O28" s="20" t="s">
        <v>27</v>
      </c>
    </row>
    <row r="29" spans="1:16" ht="15" customHeight="1" x14ac:dyDescent="0.3">
      <c r="A29" s="12"/>
      <c r="B29" s="9" t="str">
        <f>B28</f>
        <v>다산관</v>
      </c>
      <c r="C29" s="9">
        <v>26</v>
      </c>
      <c r="D29" s="11">
        <v>505</v>
      </c>
      <c r="E29" s="13" t="str">
        <f>VLOOKUP(B29&amp;D29,'[1]점검현황(금월)'!$D$7:$AG$273,2,0)</f>
        <v>대학원</v>
      </c>
      <c r="F29" s="14" t="str">
        <f>VLOOKUP(B29&amp;D29,'[1]점검현황(금월)'!$D$7:$AG$273,3,0)</f>
        <v>VMZ501K</v>
      </c>
      <c r="G29" s="13" t="str">
        <f>VLOOKUP(B29&amp;D29,'[1]점검현황(금월)'!$D$2:$AG$273,19,0)</f>
        <v>e-ST</v>
      </c>
      <c r="H29" s="15">
        <f>VLOOKUP(B29&amp;D29,'[1]점검현황(금월)'!$D$2:$AG$273,25,0)</f>
        <v>44561</v>
      </c>
      <c r="I29" s="15">
        <f>VLOOKUP(B29&amp;D29,'[1]점검현황(금월)'!$D$7:$AG$273,27,0)</f>
        <v>44561</v>
      </c>
      <c r="J29" s="22">
        <v>1005</v>
      </c>
      <c r="K29" s="17">
        <f>VLOOKUP(B29&amp;D29,'[1]점검현황(금월)'!$D$7:$AK$273,24,0)</f>
        <v>0.80555555555555602</v>
      </c>
      <c r="L29" s="18">
        <f>VLOOKUP(B29&amp;D29,'[1]점검현황(금월)'!$D$7:$AK$273,34,0)</f>
        <v>1509</v>
      </c>
      <c r="M29" s="16">
        <v>1102</v>
      </c>
      <c r="N29" s="19">
        <v>0.80555555555555602</v>
      </c>
      <c r="O29" s="20"/>
    </row>
    <row r="30" spans="1:16" ht="15" customHeight="1" x14ac:dyDescent="0.3">
      <c r="A30" s="12"/>
      <c r="B30" s="9" t="str">
        <f t="shared" si="0"/>
        <v>다산관</v>
      </c>
      <c r="C30" s="9">
        <v>27</v>
      </c>
      <c r="D30" s="11">
        <v>506</v>
      </c>
      <c r="E30" s="13" t="str">
        <f>VLOOKUP(B30&amp;D30,'[1]점검현황(금월)'!$D$7:$AG$273,2,0)</f>
        <v>멀티미디어(ZOOM자동녹화)</v>
      </c>
      <c r="F30" s="14" t="str">
        <f>VLOOKUP(B30&amp;D30,'[1]점검현황(금월)'!$D$7:$AG$273,3,0)</f>
        <v>VMZ501K</v>
      </c>
      <c r="G30" s="13" t="str">
        <f>VLOOKUP(B30&amp;D30,'[1]점검현황(금월)'!$D$2:$AG$273,19,0)</f>
        <v>e-ST</v>
      </c>
      <c r="H30" s="15">
        <f>VLOOKUP(B30&amp;D30,'[1]점검현황(금월)'!$D$2:$AG$273,25,0)</f>
        <v>44561</v>
      </c>
      <c r="I30" s="15">
        <f>VLOOKUP(B30&amp;D30,'[1]점검현황(금월)'!$D$7:$AG$273,27,0)</f>
        <v>45276</v>
      </c>
      <c r="J30" s="22">
        <v>1005</v>
      </c>
      <c r="K30" s="17">
        <f>VLOOKUP(B30&amp;D30,'[1]점검현황(금월)'!$D$7:$AK$273,24,0)</f>
        <v>0.35416666666666669</v>
      </c>
      <c r="L30" s="18">
        <f>VLOOKUP(B30&amp;D30,'[1]점검현황(금월)'!$D$7:$AK$273,34,0)</f>
        <v>3127</v>
      </c>
      <c r="M30" s="16">
        <v>1102</v>
      </c>
      <c r="N30" s="19">
        <v>0.375</v>
      </c>
      <c r="O30" s="20"/>
    </row>
    <row r="31" spans="1:16" ht="15" customHeight="1" x14ac:dyDescent="0.3">
      <c r="A31" s="12"/>
      <c r="B31" s="9" t="str">
        <f t="shared" si="0"/>
        <v>다산관</v>
      </c>
      <c r="C31" s="9">
        <v>28</v>
      </c>
      <c r="D31" s="11">
        <v>507</v>
      </c>
      <c r="E31" s="13" t="str">
        <f>VLOOKUP(B31&amp;D31,'[1]점검현황(금월)'!$D$7:$AG$273,2,0)</f>
        <v>멀티미디어 (ZOOM자동녹화)</v>
      </c>
      <c r="F31" s="14" t="str">
        <f>VLOOKUP(B31&amp;D31,'[1]점검현황(금월)'!$D$7:$AG$273,3,0)</f>
        <v>VW540</v>
      </c>
      <c r="G31" s="13" t="str">
        <f>VLOOKUP(B31&amp;D31,'[1]점검현황(금월)'!$D$2:$AG$273,19,0)</f>
        <v>e-ST</v>
      </c>
      <c r="H31" s="15" t="str">
        <f>VLOOKUP(B31&amp;D31,'[1]점검현황(금월)'!$D$2:$AG$273,25,0)</f>
        <v>2024-03-00</v>
      </c>
      <c r="I31" s="15" t="str">
        <f>VLOOKUP(B31&amp;D31,'[1]점검현황(금월)'!$D$7:$AG$273,27,0)</f>
        <v>2024-03-00</v>
      </c>
      <c r="J31" s="24">
        <v>1005</v>
      </c>
      <c r="K31" s="17">
        <f>VLOOKUP(B31&amp;D31,'[1]점검현황(금월)'!$D$7:$AK$273,24,0)</f>
        <v>0.3611111111111111</v>
      </c>
      <c r="L31" s="18">
        <f>VLOOKUP(B31&amp;D31,'[1]점검현황(금월)'!$D$7:$AK$273,34,0)</f>
        <v>1814</v>
      </c>
      <c r="M31" s="16">
        <v>1102</v>
      </c>
      <c r="N31" s="19">
        <v>0.38194444444444442</v>
      </c>
      <c r="O31" s="20"/>
    </row>
    <row r="32" spans="1:16" ht="15" customHeight="1" x14ac:dyDescent="0.3">
      <c r="A32" s="25" t="s">
        <v>31</v>
      </c>
      <c r="B32" s="9" t="s">
        <v>31</v>
      </c>
      <c r="C32" s="9">
        <v>1</v>
      </c>
      <c r="D32" s="11" t="s">
        <v>32</v>
      </c>
      <c r="E32" s="13" t="str">
        <f>VLOOKUP(B32&amp;D32,'[1]점검현황(금월)'!$D$7:$AG$273,2,0)</f>
        <v>혁신공유라운지</v>
      </c>
      <c r="F32" s="14" t="str">
        <f>VLOOKUP(B32&amp;D32,'[1]점검현황(금월)'!$D$7:$AG$273,3,0)</f>
        <v>VGZ601</v>
      </c>
      <c r="G32" s="13" t="str">
        <f>VLOOKUP(B32&amp;D32,'[1]점검현황(금월)'!$D$2:$AG$273,19,0)</f>
        <v>없음</v>
      </c>
      <c r="H32" s="15" t="str">
        <f>VLOOKUP(B32&amp;D32,'[1]점검현황(금월)'!$D$2:$AG$273,25,0)</f>
        <v>2022-00-00</v>
      </c>
      <c r="I32" s="15" t="str">
        <f>VLOOKUP(B32&amp;D32,'[1]점검현황(금월)'!$D$7:$AG$273,27,0)</f>
        <v>2022-00-00</v>
      </c>
      <c r="J32" s="24">
        <v>1005</v>
      </c>
      <c r="K32" s="17">
        <f>VLOOKUP(B32&amp;D32,'[1]점검현황(금월)'!$D$7:$AK$273,24,0)</f>
        <v>0.55555555555555558</v>
      </c>
      <c r="L32" s="18">
        <f>VLOOKUP(B32&amp;D32,'[1]점검현황(금월)'!$D$7:$AK$273,34,0)</f>
        <v>152</v>
      </c>
      <c r="M32" s="16">
        <v>1102</v>
      </c>
      <c r="N32" s="19">
        <v>0.3888888888888889</v>
      </c>
      <c r="O32" s="20"/>
    </row>
    <row r="33" spans="1:15" ht="15" customHeight="1" x14ac:dyDescent="0.3">
      <c r="A33" s="26"/>
      <c r="B33" s="9" t="s">
        <v>31</v>
      </c>
      <c r="C33" s="9">
        <v>2</v>
      </c>
      <c r="D33" s="11">
        <v>150</v>
      </c>
      <c r="E33" s="13" t="str">
        <f>VLOOKUP(B33&amp;D33,'[1]점검현황(금월)'!$D$7:$AG$273,2,0)</f>
        <v>대강당</v>
      </c>
      <c r="F33" s="14" t="str">
        <f>VLOOKUP(B33&amp;D33,'[1]점검현황(금월)'!$D$7:$AG$273,3,0)</f>
        <v>MZ16KLW</v>
      </c>
      <c r="G33" s="13" t="str">
        <f>VLOOKUP(B33&amp;D33,'[1]점검현황(금월)'!$D$2:$AG$273,19,0)</f>
        <v>e-ST</v>
      </c>
      <c r="H33" s="15" t="str">
        <f>VLOOKUP(B33&amp;D33,'[1]점검현황(금월)'!$D$2:$AG$273,25,0)</f>
        <v>2022-02-00</v>
      </c>
      <c r="I33" s="15" t="str">
        <f>VLOOKUP(B33&amp;D33,'[1]점검현황(금월)'!$D$7:$AG$273,27,0)</f>
        <v>2022-02-00</v>
      </c>
      <c r="J33" s="22">
        <v>1005</v>
      </c>
      <c r="K33" s="17">
        <f>VLOOKUP(B33&amp;D33,'[1]점검현황(금월)'!$D$7:$AK$273,24,0)</f>
        <v>0.5625</v>
      </c>
      <c r="L33" s="18">
        <f>VLOOKUP(B33&amp;D33,'[1]점검현황(금월)'!$D$7:$AK$273,34,0)</f>
        <v>1811</v>
      </c>
      <c r="M33" s="16">
        <v>1102</v>
      </c>
      <c r="N33" s="19">
        <v>0.39583333333333331</v>
      </c>
      <c r="O33" s="20"/>
    </row>
    <row r="34" spans="1:15" ht="15" customHeight="1" x14ac:dyDescent="0.3">
      <c r="A34" s="26"/>
      <c r="B34" s="9" t="s">
        <v>31</v>
      </c>
      <c r="C34" s="9">
        <v>3</v>
      </c>
      <c r="D34" s="11">
        <v>151</v>
      </c>
      <c r="E34" s="13" t="str">
        <f>VLOOKUP(B34&amp;D34,'[1]점검현황(금월)'!$D$7:$AG$273,2,0)</f>
        <v>영상회의실(ZOOM자동녹화)</v>
      </c>
      <c r="F34" s="14" t="str">
        <f>VLOOKUP(B34&amp;D34,'[1]점검현황(금월)'!$D$7:$AG$273,3,0)</f>
        <v>LED</v>
      </c>
      <c r="G34" s="13" t="str">
        <f>VLOOKUP(B34&amp;D34,'[1]점검현황(금월)'!$D$2:$AG$273,19,0)</f>
        <v>e-ST</v>
      </c>
      <c r="H34" s="15" t="str">
        <f>VLOOKUP(B34&amp;D34,'[1]점검현황(금월)'!$D$2:$AG$273,25,0)</f>
        <v>X</v>
      </c>
      <c r="I34" s="15" t="str">
        <f>VLOOKUP(B34&amp;D34,'[1]점검현황(금월)'!$D$7:$AG$273,27,0)</f>
        <v>X</v>
      </c>
      <c r="J34" s="22">
        <v>1015</v>
      </c>
      <c r="K34" s="17">
        <f>VLOOKUP(B34&amp;D34,'[1]점검현황(금월)'!$D$7:$AK$273,24,0)</f>
        <v>0.76388888888888884</v>
      </c>
      <c r="L34" s="18" t="str">
        <f>VLOOKUP(B34&amp;D34,'[1]점검현황(금월)'!$D$7:$AK$273,34,0)</f>
        <v>X</v>
      </c>
      <c r="M34" s="16">
        <v>1104</v>
      </c>
      <c r="N34" s="19">
        <v>0.40277777777777773</v>
      </c>
      <c r="O34" s="20" t="s">
        <v>33</v>
      </c>
    </row>
    <row r="35" spans="1:15" ht="15" customHeight="1" x14ac:dyDescent="0.3">
      <c r="A35" s="26"/>
      <c r="B35" s="9" t="s">
        <v>34</v>
      </c>
      <c r="C35" s="9">
        <v>4</v>
      </c>
      <c r="D35" s="11">
        <v>156</v>
      </c>
      <c r="E35" s="13" t="str">
        <f>VLOOKUP(B35&amp;D35,'[1]점검현황(금월)'!$D$7:$AG$273,2,0)</f>
        <v>사회대(PC실)(ZOOM자동녹화)</v>
      </c>
      <c r="F35" s="14" t="str">
        <f>VLOOKUP(B35&amp;D35,'[1]점검현황(금월)'!$D$7:$AG$273,3,0)</f>
        <v>VMZ501K</v>
      </c>
      <c r="G35" s="13" t="str">
        <f>VLOOKUP(B35&amp;D35,'[1]점검현황(금월)'!$D$2:$AG$273,19,0)</f>
        <v>e-ST</v>
      </c>
      <c r="H35" s="15" t="str">
        <f>VLOOKUP(B35&amp;D35,'[1]점검현황(금월)'!$D$2:$AG$273,25,0)</f>
        <v>2022-00-00</v>
      </c>
      <c r="I35" s="15" t="str">
        <f>VLOOKUP(B35&amp;D35,'[1]점검현황(금월)'!$D$7:$AG$273,27,0)</f>
        <v>2022-00-00</v>
      </c>
      <c r="J35" s="22">
        <v>1005</v>
      </c>
      <c r="K35" s="17">
        <f>VLOOKUP(B35&amp;D35,'[1]점검현황(금월)'!$D$7:$AK$273,24,0)</f>
        <v>0.61805555555555558</v>
      </c>
      <c r="L35" s="18">
        <f>VLOOKUP(B35&amp;D35,'[1]점검현황(금월)'!$D$7:$AK$273,34,0)</f>
        <v>1402</v>
      </c>
      <c r="M35" s="16">
        <v>1104</v>
      </c>
      <c r="N35" s="19">
        <v>0.41319444444444442</v>
      </c>
      <c r="O35" s="20"/>
    </row>
    <row r="36" spans="1:15" ht="15" customHeight="1" x14ac:dyDescent="0.3">
      <c r="A36" s="26"/>
      <c r="B36" s="9" t="s">
        <v>31</v>
      </c>
      <c r="C36" s="9">
        <v>5</v>
      </c>
      <c r="D36" s="11">
        <v>157</v>
      </c>
      <c r="E36" s="13" t="str">
        <f>VLOOKUP(B36&amp;D36,'[1]점검현황(금월)'!$D$7:$AG$273,2,0)</f>
        <v>사회대 (PC실)(ZOOM자동녹화)</v>
      </c>
      <c r="F36" s="14" t="str">
        <f>VLOOKUP(B36&amp;D36,'[1]점검현황(금월)'!$D$7:$AG$273,3,0)</f>
        <v>VMW501</v>
      </c>
      <c r="G36" s="13" t="str">
        <f>VLOOKUP(B36&amp;D36,'[1]점검현황(금월)'!$D$2:$AG$273,19,0)</f>
        <v>e-ST</v>
      </c>
      <c r="H36" s="15">
        <f>VLOOKUP(B36&amp;D36,'[1]점검현황(금월)'!$D$2:$AG$273,25,0)</f>
        <v>44383</v>
      </c>
      <c r="I36" s="15" t="str">
        <f>VLOOKUP(B36&amp;D36,'[1]점검현황(금월)'!$D$7:$AG$273,27,0)</f>
        <v>2021-07-00</v>
      </c>
      <c r="J36" s="22">
        <v>1016</v>
      </c>
      <c r="K36" s="17">
        <f>VLOOKUP(B36&amp;D36,'[1]점검현황(금월)'!$D$7:$AK$273,24,0)</f>
        <v>0.375</v>
      </c>
      <c r="L36" s="18">
        <f>VLOOKUP(B36&amp;D36,'[1]점검현황(금월)'!$D$7:$AK$273,34,0)</f>
        <v>1385</v>
      </c>
      <c r="M36" s="16">
        <v>1104</v>
      </c>
      <c r="N36" s="19">
        <v>0.41666666666666702</v>
      </c>
      <c r="O36" s="20" t="s">
        <v>35</v>
      </c>
    </row>
    <row r="37" spans="1:15" ht="15" customHeight="1" x14ac:dyDescent="0.3">
      <c r="A37" s="26"/>
      <c r="B37" s="9" t="s">
        <v>31</v>
      </c>
      <c r="C37" s="9">
        <v>6</v>
      </c>
      <c r="D37" s="11">
        <v>204</v>
      </c>
      <c r="E37" s="13" t="str">
        <f>VLOOKUP(B37&amp;D37,'[1]점검현황(금월)'!$D$7:$AG$273,2,0)</f>
        <v>제1회의실</v>
      </c>
      <c r="F37" s="14" t="s">
        <v>36</v>
      </c>
      <c r="G37" s="13" t="str">
        <f>VLOOKUP(B37&amp;D37,'[1]점검현황(금월)'!$D$2:$AG$273,19,0)</f>
        <v>e-ST</v>
      </c>
      <c r="H37" s="15" t="s">
        <v>37</v>
      </c>
      <c r="I37" s="15" t="s">
        <v>37</v>
      </c>
      <c r="J37" s="22">
        <v>1017</v>
      </c>
      <c r="K37" s="17">
        <f>VLOOKUP(B37&amp;D37,'[1]점검현황(금월)'!$D$7:$AK$273,24,0)</f>
        <v>0.49305555555555558</v>
      </c>
      <c r="L37" s="18" t="str">
        <f>VLOOKUP(B37&amp;D37,'[1]점검현황(금월)'!$D$7:$AK$273,34,0)</f>
        <v>X</v>
      </c>
      <c r="M37" s="16">
        <v>1104</v>
      </c>
      <c r="N37" s="19">
        <v>0.42361111111111099</v>
      </c>
      <c r="O37" s="20" t="s">
        <v>38</v>
      </c>
    </row>
    <row r="38" spans="1:15" ht="15" customHeight="1" x14ac:dyDescent="0.3">
      <c r="A38" s="26"/>
      <c r="B38" s="9" t="s">
        <v>31</v>
      </c>
      <c r="C38" s="9">
        <v>7</v>
      </c>
      <c r="D38" s="11">
        <v>253</v>
      </c>
      <c r="E38" s="13" t="str">
        <f>VLOOKUP(B38&amp;D38,'[1]점검현황(금월)'!$D$7:$AG$273,2,0)</f>
        <v>멀티미디어(ZOOM자동녹화)</v>
      </c>
      <c r="F38" s="14" t="str">
        <f>VLOOKUP(B38&amp;D38,'[1]점검현황(금월)'!$D$7:$AG$273,3,0)</f>
        <v>VMZ501</v>
      </c>
      <c r="G38" s="13" t="str">
        <f>VLOOKUP(B38&amp;D38,'[1]점검현황(금월)'!$D$2:$AG$273,19,0)</f>
        <v>e-ST</v>
      </c>
      <c r="H38" s="15">
        <f>VLOOKUP(B38&amp;D38,'[1]점검현황(금월)'!$D$2:$AG$273,25,0)</f>
        <v>44561</v>
      </c>
      <c r="I38" s="15">
        <f>VLOOKUP(B38&amp;D38,'[1]점검현황(금월)'!$D$7:$AG$273,27,0)</f>
        <v>45379</v>
      </c>
      <c r="J38" s="22">
        <v>1005</v>
      </c>
      <c r="K38" s="17">
        <f>VLOOKUP(B38&amp;D38,'[1]점검현황(금월)'!$D$7:$AK$273,24,0)</f>
        <v>0.39583333333333298</v>
      </c>
      <c r="L38" s="18">
        <f>VLOOKUP(B38&amp;D38,'[1]점검현황(금월)'!$D$7:$AK$273,34,0)</f>
        <v>2055</v>
      </c>
      <c r="M38" s="16">
        <v>1104</v>
      </c>
      <c r="N38" s="19">
        <v>0.4375</v>
      </c>
      <c r="O38" s="20"/>
    </row>
    <row r="39" spans="1:15" ht="15" customHeight="1" x14ac:dyDescent="0.3">
      <c r="A39" s="26"/>
      <c r="B39" s="9" t="s">
        <v>31</v>
      </c>
      <c r="C39" s="9">
        <v>8</v>
      </c>
      <c r="D39" s="11">
        <v>254</v>
      </c>
      <c r="E39" s="13" t="str">
        <f>VLOOKUP(B39&amp;D39,'[1]점검현황(금월)'!$D$7:$AG$273,2,0)</f>
        <v>멀티미디어(ZOOM자동녹화)</v>
      </c>
      <c r="F39" s="14" t="str">
        <f>VLOOKUP(B39&amp;D39,'[1]점검현황(금월)'!$D$7:$AG$273,3,0)</f>
        <v>VGZ550</v>
      </c>
      <c r="G39" s="13" t="str">
        <f>VLOOKUP(B39&amp;D39,'[1]점검현황(금월)'!$D$2:$AG$273,19,0)</f>
        <v>구e-ST</v>
      </c>
      <c r="H39" s="15">
        <f>VLOOKUP(B39&amp;D39,'[1]점검현황(금월)'!$D$2:$AG$273,25,0)</f>
        <v>44985</v>
      </c>
      <c r="I39" s="15">
        <f>VLOOKUP(B39&amp;D39,'[1]점검현황(금월)'!$D$7:$AG$273,27,0)</f>
        <v>45495</v>
      </c>
      <c r="J39" s="22">
        <v>1005</v>
      </c>
      <c r="K39" s="17">
        <f>VLOOKUP(B39&amp;D39,'[1]점검현황(금월)'!$D$7:$AK$273,24,0)</f>
        <v>0.40277777777777801</v>
      </c>
      <c r="L39" s="18">
        <f>VLOOKUP(B39&amp;D39,'[1]점검현황(금월)'!$D$7:$AK$273,34,0)</f>
        <v>1245</v>
      </c>
      <c r="M39" s="16">
        <v>1104</v>
      </c>
      <c r="N39" s="19">
        <v>0.44444444444444398</v>
      </c>
      <c r="O39" s="20"/>
    </row>
    <row r="40" spans="1:15" ht="15" customHeight="1" x14ac:dyDescent="0.3">
      <c r="A40" s="26"/>
      <c r="B40" s="9" t="s">
        <v>31</v>
      </c>
      <c r="C40" s="9">
        <v>9</v>
      </c>
      <c r="D40" s="11">
        <v>255</v>
      </c>
      <c r="E40" s="13" t="str">
        <f>VLOOKUP(B40&amp;D40,'[1]점검현황(금월)'!$D$7:$AG$273,2,0)</f>
        <v>행정학(ZOOM자동녹화)</v>
      </c>
      <c r="F40" s="14" t="str">
        <f>VLOOKUP(B40&amp;D40,'[1]점검현황(금월)'!$D$7:$AG$273,3,0)</f>
        <v>VW540</v>
      </c>
      <c r="G40" s="13" t="str">
        <f>VLOOKUP(B40&amp;D40,'[1]점검현황(금월)'!$D$2:$AG$273,19,0)</f>
        <v>e-ST</v>
      </c>
      <c r="H40" s="15">
        <f>VLOOKUP(B40&amp;D40,'[1]점검현황(금월)'!$D$2:$AG$273,25,0)</f>
        <v>45404</v>
      </c>
      <c r="I40" s="15" t="str">
        <f>VLOOKUP(B40&amp;D40,'[1]점검현황(금월)'!$D$7:$AG$273,27,0)</f>
        <v>2019-08-00</v>
      </c>
      <c r="J40" s="22">
        <v>1007</v>
      </c>
      <c r="K40" s="17">
        <f>VLOOKUP(B40&amp;D40,'[1]점검현황(금월)'!$D$7:$AK$273,24,0)</f>
        <v>0.40972222222222199</v>
      </c>
      <c r="L40" s="18">
        <f>VLOOKUP(B40&amp;D40,'[1]점검현황(금월)'!$D$7:$AK$273,34,0)</f>
        <v>1294</v>
      </c>
      <c r="M40" s="16">
        <v>1104</v>
      </c>
      <c r="N40" s="19">
        <v>0.45138888888888901</v>
      </c>
      <c r="O40" s="20" t="s">
        <v>39</v>
      </c>
    </row>
    <row r="41" spans="1:15" ht="15" customHeight="1" x14ac:dyDescent="0.3">
      <c r="A41" s="26"/>
      <c r="B41" s="9" t="s">
        <v>31</v>
      </c>
      <c r="C41" s="9">
        <v>10</v>
      </c>
      <c r="D41" s="11">
        <v>256</v>
      </c>
      <c r="E41" s="13" t="str">
        <f>VLOOKUP(B41&amp;D41,'[1]점검현황(금월)'!$D$7:$AG$273,2,0)</f>
        <v>심리학(ZOOM자동녹화)</v>
      </c>
      <c r="F41" s="14" t="str">
        <f>VLOOKUP(B41&amp;D41,'[1]점검현황(금월)'!$D$7:$AG$273,3,0)</f>
        <v>VW540</v>
      </c>
      <c r="G41" s="13" t="str">
        <f>VLOOKUP(B41&amp;D41,'[1]점검현황(금월)'!$D$2:$AG$273,19,0)</f>
        <v>e-ST</v>
      </c>
      <c r="H41" s="15">
        <f>VLOOKUP(B41&amp;D41,'[1]점검현황(금월)'!$D$2:$AG$273,25,0)</f>
        <v>44979</v>
      </c>
      <c r="I41" s="15" t="str">
        <f>VLOOKUP(B41&amp;D41,'[1]점검현황(금월)'!$D$7:$AG$273,27,0)</f>
        <v>2019-08-00</v>
      </c>
      <c r="J41" s="22">
        <v>1005</v>
      </c>
      <c r="K41" s="17">
        <f>VLOOKUP(B41&amp;D41,'[1]점검현황(금월)'!$D$7:$AK$273,24,0)</f>
        <v>0.43402777777777773</v>
      </c>
      <c r="L41" s="18">
        <f>VLOOKUP(B41&amp;D41,'[1]점검현황(금월)'!$D$7:$AK$273,34,0)</f>
        <v>531</v>
      </c>
      <c r="M41" s="16">
        <v>1104</v>
      </c>
      <c r="N41" s="19">
        <v>0.45833333333333298</v>
      </c>
      <c r="O41" s="20"/>
    </row>
    <row r="42" spans="1:15" ht="15" customHeight="1" x14ac:dyDescent="0.3">
      <c r="A42" s="26"/>
      <c r="B42" s="9" t="s">
        <v>31</v>
      </c>
      <c r="C42" s="9">
        <v>11</v>
      </c>
      <c r="D42" s="11">
        <v>257</v>
      </c>
      <c r="E42" s="13" t="str">
        <f>VLOOKUP(B42&amp;D42,'[1]점검현황(금월)'!$D$7:$AG$273,2,0)</f>
        <v>사회학(ZOOM자동녹화)</v>
      </c>
      <c r="F42" s="14" t="str">
        <f>VLOOKUP(B42&amp;D42,'[1]점검현황(금월)'!$D$7:$AG$273,3,0)</f>
        <v>VW540</v>
      </c>
      <c r="G42" s="13" t="str">
        <f>VLOOKUP(B42&amp;D42,'[1]점검현황(금월)'!$D$2:$AG$273,19,0)</f>
        <v>e-ST</v>
      </c>
      <c r="H42" s="15">
        <f>VLOOKUP(B42&amp;D42,'[1]점검현황(금월)'!$D$2:$AG$273,25,0)</f>
        <v>45264</v>
      </c>
      <c r="I42" s="15" t="str">
        <f>VLOOKUP(B42&amp;D42,'[1]점검현황(금월)'!$D$7:$AG$273,27,0)</f>
        <v>2019-08-00</v>
      </c>
      <c r="J42" s="22">
        <v>1030</v>
      </c>
      <c r="K42" s="17">
        <f>VLOOKUP(B42&amp;D42,'[1]점검현황(금월)'!$D$7:$AK$273,24,0)</f>
        <v>0.42361111111111099</v>
      </c>
      <c r="L42" s="18">
        <f>VLOOKUP(B42&amp;D42,'[1]점검현황(금월)'!$D$7:$AK$273,34,0)</f>
        <v>934</v>
      </c>
      <c r="M42" s="16">
        <v>1104</v>
      </c>
      <c r="N42" s="19">
        <v>0.46527777777777801</v>
      </c>
      <c r="O42" s="20" t="s">
        <v>40</v>
      </c>
    </row>
    <row r="43" spans="1:15" ht="15" customHeight="1" x14ac:dyDescent="0.3">
      <c r="A43" s="26"/>
      <c r="B43" s="9" t="s">
        <v>31</v>
      </c>
      <c r="C43" s="9">
        <v>12</v>
      </c>
      <c r="D43" s="11">
        <v>258</v>
      </c>
      <c r="E43" s="13" t="str">
        <f>VLOOKUP(B43&amp;D43,'[1]점검현황(금월)'!$D$7:$AG$273,2,0)</f>
        <v>멀티미디어(ZOOM자동녹화)</v>
      </c>
      <c r="F43" s="14" t="str">
        <f>VLOOKUP(B43&amp;D43,'[1]점검현황(금월)'!$D$7:$AG$273,3,0)</f>
        <v>VGZ550</v>
      </c>
      <c r="G43" s="13" t="str">
        <f>VLOOKUP(B43&amp;D43,'[1]점검현황(금월)'!$D$2:$AG$273,19,0)</f>
        <v>e-ST</v>
      </c>
      <c r="H43" s="15">
        <f>VLOOKUP(B43&amp;D43,'[1]점검현황(금월)'!$D$2:$AG$273,25,0)</f>
        <v>44985</v>
      </c>
      <c r="I43" s="15">
        <f>VLOOKUP(B43&amp;D43,'[1]점검현황(금월)'!$D$7:$AG$273,27,0)</f>
        <v>44985</v>
      </c>
      <c r="J43" s="27">
        <v>1005</v>
      </c>
      <c r="K43" s="17">
        <f>VLOOKUP(B43&amp;D43,'[1]점검현황(금월)'!$D$7:$AK$273,24,0)</f>
        <v>0.43055555555555503</v>
      </c>
      <c r="L43" s="18">
        <f>VLOOKUP(B43&amp;D43,'[1]점검현황(금월)'!$D$7:$AK$273,34,0)</f>
        <v>1557</v>
      </c>
      <c r="M43" s="16">
        <v>1104</v>
      </c>
      <c r="N43" s="19">
        <v>0.47222222222222199</v>
      </c>
      <c r="O43" s="20"/>
    </row>
    <row r="44" spans="1:15" ht="15" customHeight="1" x14ac:dyDescent="0.3">
      <c r="A44" s="26"/>
      <c r="B44" s="9" t="s">
        <v>31</v>
      </c>
      <c r="C44" s="9">
        <v>13</v>
      </c>
      <c r="D44" s="11">
        <v>259</v>
      </c>
      <c r="E44" s="13" t="str">
        <f>VLOOKUP(B44&amp;D44,'[1]점검현황(금월)'!$D$7:$AG$273,2,0)</f>
        <v>국제학부 (ZOOM자동녹화)</v>
      </c>
      <c r="F44" s="14" t="str">
        <f>VLOOKUP(B44&amp;D44,'[1]점검현황(금월)'!$D$7:$AG$273,3,0)</f>
        <v>VW540</v>
      </c>
      <c r="G44" s="13" t="str">
        <f>VLOOKUP(B44&amp;D44,'[1]점검현황(금월)'!$D$2:$AG$273,19,0)</f>
        <v>e-ST</v>
      </c>
      <c r="H44" s="15">
        <f>VLOOKUP(B44&amp;D44,'[1]점검현황(금월)'!$D$2:$AG$273,25,0)</f>
        <v>45453</v>
      </c>
      <c r="I44" s="15">
        <f>VLOOKUP(B44&amp;D44,'[1]점검현황(금월)'!$D$7:$AG$273,27,0)</f>
        <v>43844</v>
      </c>
      <c r="J44" s="22">
        <v>1007</v>
      </c>
      <c r="K44" s="17">
        <f>VLOOKUP(B44&amp;D44,'[1]점검현황(금월)'!$D$7:$AK$273,24,0)</f>
        <v>0.4375</v>
      </c>
      <c r="L44" s="18">
        <f>VLOOKUP(B44&amp;D44,'[1]점검현황(금월)'!$D$7:$AK$273,34,0)</f>
        <v>195</v>
      </c>
      <c r="M44" s="16">
        <v>1105</v>
      </c>
      <c r="N44" s="19">
        <v>0.47916666666666602</v>
      </c>
      <c r="O44" s="20"/>
    </row>
    <row r="45" spans="1:15" ht="15" customHeight="1" x14ac:dyDescent="0.3">
      <c r="A45" s="26"/>
      <c r="B45" s="9" t="s">
        <v>31</v>
      </c>
      <c r="C45" s="9">
        <v>14</v>
      </c>
      <c r="D45" s="11">
        <v>260</v>
      </c>
      <c r="E45" s="13" t="str">
        <f>VLOOKUP(B45&amp;D45,'[1]점검현황(금월)'!$D$7:$AG$273,2,0)</f>
        <v>멀티미디어(ZOOM자동녹화)</v>
      </c>
      <c r="F45" s="14" t="str">
        <f>VLOOKUP(B45&amp;D45,'[1]점검현황(금월)'!$D$7:$AG$273,3,0)</f>
        <v>VGZ650</v>
      </c>
      <c r="G45" s="13" t="str">
        <f>VLOOKUP(B45&amp;D45,'[1]점검현황(금월)'!$D$2:$AG$273,19,0)</f>
        <v>e-ST</v>
      </c>
      <c r="H45" s="15">
        <f>VLOOKUP(B45&amp;D45,'[1]점검현황(금월)'!$D$2:$AG$273,25,0)</f>
        <v>44985</v>
      </c>
      <c r="I45" s="15">
        <f>VLOOKUP(B45&amp;D45,'[1]점검현황(금월)'!$D$7:$AG$273,27,0)</f>
        <v>45489</v>
      </c>
      <c r="J45" s="22">
        <v>1017</v>
      </c>
      <c r="K45" s="17">
        <f>VLOOKUP(B45&amp;D45,'[1]점검현황(금월)'!$D$7:$AK$273,24,0)</f>
        <v>0.42708333333333331</v>
      </c>
      <c r="L45" s="18">
        <f>VLOOKUP(B45&amp;D45,'[1]점검현황(금월)'!$D$7:$AK$273,34,0)</f>
        <v>1574</v>
      </c>
      <c r="M45" s="16">
        <v>1105</v>
      </c>
      <c r="N45" s="19">
        <v>0.48611111111111099</v>
      </c>
      <c r="O45" s="20" t="s">
        <v>38</v>
      </c>
    </row>
    <row r="46" spans="1:15" ht="15" customHeight="1" x14ac:dyDescent="0.3">
      <c r="A46" s="26"/>
      <c r="B46" s="9" t="s">
        <v>31</v>
      </c>
      <c r="C46" s="9">
        <v>15</v>
      </c>
      <c r="D46" s="11">
        <v>261</v>
      </c>
      <c r="E46" s="13" t="str">
        <f>VLOOKUP(B46&amp;D46,'[1]점검현황(금월)'!$D$7:$AG$273,2,0)</f>
        <v>멀티미디어(ZOOM자동녹화)</v>
      </c>
      <c r="F46" s="14" t="str">
        <f>VLOOKUP(B46&amp;D46,'[1]점검현황(금월)'!$D$7:$AG$273,3,0)</f>
        <v>VX421</v>
      </c>
      <c r="G46" s="13" t="str">
        <f>VLOOKUP(B46&amp;D46,'[1]점검현황(금월)'!$D$2:$AG$273,19,0)</f>
        <v>e-ST</v>
      </c>
      <c r="H46" s="15">
        <f>VLOOKUP(B46&amp;D46,'[1]점검현황(금월)'!$D$2:$AG$273,25,0)</f>
        <v>45254</v>
      </c>
      <c r="I46" s="15">
        <f>VLOOKUP(B46&amp;D46,'[1]점검현황(금월)'!$D$7:$AG$273,27,0)</f>
        <v>45453</v>
      </c>
      <c r="J46" s="22">
        <v>1007</v>
      </c>
      <c r="K46" s="17">
        <f>VLOOKUP(B46&amp;D46,'[1]점검현황(금월)'!$D$7:$AK$273,24,0)</f>
        <v>0.57638888888888895</v>
      </c>
      <c r="L46" s="18">
        <f>VLOOKUP(B46&amp;D46,'[1]점검현황(금월)'!$D$7:$AK$273,34,0)</f>
        <v>826</v>
      </c>
      <c r="M46" s="16">
        <v>1105</v>
      </c>
      <c r="N46" s="19">
        <v>0.49305555555555503</v>
      </c>
      <c r="O46" s="20"/>
    </row>
    <row r="47" spans="1:15" ht="15" customHeight="1" x14ac:dyDescent="0.3">
      <c r="A47" s="26"/>
      <c r="B47" s="9" t="s">
        <v>31</v>
      </c>
      <c r="C47" s="9">
        <v>16</v>
      </c>
      <c r="D47" s="11">
        <v>262</v>
      </c>
      <c r="E47" s="13" t="str">
        <f>VLOOKUP(B47&amp;D47,'[1]점검현황(금월)'!$D$7:$AG$273,2,0)</f>
        <v>사회대(ZOOM자동녹화)</v>
      </c>
      <c r="F47" s="14" t="str">
        <f>VLOOKUP(B47&amp;D47,'[1]점검현황(금월)'!$D$7:$AG$273,3,0)</f>
        <v>VW540</v>
      </c>
      <c r="G47" s="13" t="str">
        <f>VLOOKUP(B47&amp;D47,'[1]점검현황(금월)'!$D$2:$AG$273,19,0)</f>
        <v>e-ST</v>
      </c>
      <c r="H47" s="15">
        <f>VLOOKUP(B47&amp;D47,'[1]점검현황(금월)'!$D$2:$AG$273,25,0)</f>
        <v>43529</v>
      </c>
      <c r="I47" s="15">
        <f>VLOOKUP(B47&amp;D47,'[1]점검현황(금월)'!$D$7:$AG$273,27,0)</f>
        <v>45313</v>
      </c>
      <c r="J47" s="22">
        <v>1007</v>
      </c>
      <c r="K47" s="17">
        <f>VLOOKUP(B47&amp;D47,'[1]점검현황(금월)'!$D$7:$AK$273,24,0)</f>
        <v>0.45833333333333298</v>
      </c>
      <c r="L47" s="18">
        <f>VLOOKUP(B47&amp;D47,'[1]점검현황(금월)'!$D$7:$AK$273,34,0)</f>
        <v>2514</v>
      </c>
      <c r="M47" s="16">
        <v>1105</v>
      </c>
      <c r="N47" s="19">
        <v>0.5</v>
      </c>
      <c r="O47" s="20"/>
    </row>
    <row r="48" spans="1:15" ht="15" customHeight="1" x14ac:dyDescent="0.3">
      <c r="A48" s="26"/>
      <c r="B48" s="9" t="s">
        <v>31</v>
      </c>
      <c r="C48" s="9">
        <v>17</v>
      </c>
      <c r="D48" s="11">
        <v>354</v>
      </c>
      <c r="E48" s="13" t="str">
        <f>VLOOKUP(B48&amp;D48,'[1]점검현황(금월)'!$D$7:$AG$273,2,0)</f>
        <v>대학원</v>
      </c>
      <c r="F48" s="14" t="str">
        <f>VLOOKUP(B48&amp;D48,'[1]점검현황(금월)'!$D$7:$AG$273,3,0)</f>
        <v>VX421</v>
      </c>
      <c r="G48" s="13" t="str">
        <f>VLOOKUP(B48&amp;D48,'[1]점검현황(금월)'!$D$2:$AG$273,19,0)</f>
        <v>e-ST</v>
      </c>
      <c r="H48" s="15">
        <f>VLOOKUP(B48&amp;D48,'[1]점검현황(금월)'!$D$2:$AG$273,25,0)</f>
        <v>42288</v>
      </c>
      <c r="I48" s="15">
        <f>VLOOKUP(B48&amp;D48,'[1]점검현황(금월)'!$D$7:$AG$273,27,0)</f>
        <v>42200</v>
      </c>
      <c r="J48" s="22">
        <v>1029</v>
      </c>
      <c r="K48" s="17">
        <f>VLOOKUP(B48&amp;D48,'[1]점검현황(금월)'!$D$7:$AK$273,24,0)</f>
        <v>0.65069444444444446</v>
      </c>
      <c r="L48" s="18">
        <f>VLOOKUP(B48&amp;D48,'[1]점검현황(금월)'!$D$7:$AK$273,34,0)</f>
        <v>816</v>
      </c>
      <c r="M48" s="16">
        <v>1105</v>
      </c>
      <c r="N48" s="19">
        <v>0.54166666666666663</v>
      </c>
      <c r="O48" s="20" t="s">
        <v>41</v>
      </c>
    </row>
    <row r="49" spans="1:15" ht="15" customHeight="1" x14ac:dyDescent="0.3">
      <c r="A49" s="26"/>
      <c r="B49" s="9" t="s">
        <v>31</v>
      </c>
      <c r="C49" s="9">
        <v>18</v>
      </c>
      <c r="D49" s="11">
        <v>356</v>
      </c>
      <c r="E49" s="13" t="str">
        <f>VLOOKUP(B49&amp;D49,'[1]점검현황(금월)'!$D$7:$AG$273,2,0)</f>
        <v>경제학 (ZOOM자동녹화)</v>
      </c>
      <c r="F49" s="14" t="str">
        <f>VLOOKUP(B49&amp;D49,'[1]점검현황(금월)'!$D$7:$AG$273,3,0)</f>
        <v>VW540</v>
      </c>
      <c r="G49" s="13" t="str">
        <f>VLOOKUP(B49&amp;D49,'[1]점검현황(금월)'!$D$2:$AG$273,19,0)</f>
        <v>e-ST</v>
      </c>
      <c r="H49" s="15">
        <f>VLOOKUP(B49&amp;D49,'[1]점검현황(금월)'!$D$2:$AG$273,25,0)</f>
        <v>45545</v>
      </c>
      <c r="I49" s="15" t="str">
        <f>VLOOKUP(B49&amp;D49,'[1]점검현황(금월)'!$D$7:$AG$273,27,0)</f>
        <v>2019-08-00</v>
      </c>
      <c r="J49" s="22">
        <v>1018</v>
      </c>
      <c r="K49" s="17">
        <f>VLOOKUP(B49&amp;D49,'[1]점검현황(금월)'!$D$7:$AK$273,24,0)</f>
        <v>0.47222222222222199</v>
      </c>
      <c r="L49" s="18">
        <f>VLOOKUP(B49&amp;D49,'[1]점검현황(금월)'!$D$7:$AK$273,34,0)</f>
        <v>157</v>
      </c>
      <c r="M49" s="16">
        <v>1105</v>
      </c>
      <c r="N49" s="19">
        <v>0.54861111111111105</v>
      </c>
      <c r="O49" s="20" t="s">
        <v>42</v>
      </c>
    </row>
    <row r="50" spans="1:15" ht="15" customHeight="1" x14ac:dyDescent="0.3">
      <c r="A50" s="26"/>
      <c r="B50" s="28" t="s">
        <v>31</v>
      </c>
      <c r="C50" s="9">
        <v>19</v>
      </c>
      <c r="D50" s="29">
        <v>357</v>
      </c>
      <c r="E50" s="13" t="str">
        <f>VLOOKUP(B50&amp;D50,'[1]점검현황(금월)'!$D$7:$AG$273,2,0)</f>
        <v>대학원(ZOOM자동녹화)</v>
      </c>
      <c r="F50" s="14" t="str">
        <f>VLOOKUP(B50&amp;D50,'[1]점검현황(금월)'!$D$7:$AG$273,3,0)</f>
        <v>VGZ601K</v>
      </c>
      <c r="G50" s="13" t="str">
        <f>VLOOKUP(B50&amp;D50,'[1]점검현황(금월)'!$D$2:$AG$273,19,0)</f>
        <v>e-ST</v>
      </c>
      <c r="H50" s="15">
        <f>VLOOKUP(B50&amp;D50,'[1]점검현황(금월)'!$D$2:$AG$273,25,0)</f>
        <v>44561</v>
      </c>
      <c r="I50" s="15">
        <f>VLOOKUP(B50&amp;D50,'[1]점검현황(금월)'!$D$7:$AG$273,27,0)</f>
        <v>44561</v>
      </c>
      <c r="J50" s="22">
        <v>1007</v>
      </c>
      <c r="K50" s="17">
        <f>VLOOKUP(B50&amp;D50,'[1]점검현황(금월)'!$D$7:$AK$273,24,0)</f>
        <v>0.47916666666666602</v>
      </c>
      <c r="L50" s="18">
        <f>VLOOKUP(B50&amp;D50,'[1]점검현황(금월)'!$D$7:$AK$273,34,0)</f>
        <v>2227</v>
      </c>
      <c r="M50" s="16">
        <v>1105</v>
      </c>
      <c r="N50" s="19">
        <v>0.55555555555555503</v>
      </c>
      <c r="O50" s="20"/>
    </row>
    <row r="51" spans="1:15" ht="15" customHeight="1" x14ac:dyDescent="0.3">
      <c r="A51" s="26"/>
      <c r="B51" s="9" t="s">
        <v>31</v>
      </c>
      <c r="C51" s="9">
        <v>20</v>
      </c>
      <c r="D51" s="11" t="s">
        <v>43</v>
      </c>
      <c r="E51" s="13" t="str">
        <f>VLOOKUP(B51&amp;D51,'[1]점검현황(금월)'!$D$7:$AG$273,2,0)</f>
        <v>사회대 (ZOOM자동녹화)</v>
      </c>
      <c r="F51" s="14" t="str">
        <f>VLOOKUP(B51&amp;D51,'[1]점검현황(금월)'!$D$7:$AG$273,3,0)</f>
        <v>VW540</v>
      </c>
      <c r="G51" s="13" t="str">
        <f>VLOOKUP(B51&amp;D51,'[1]점검현황(금월)'!$D$2:$AG$273,19,0)</f>
        <v>e-ST</v>
      </c>
      <c r="H51" s="15">
        <f>VLOOKUP(B51&amp;D51,'[1]점검현황(금월)'!$D$2:$AG$273,25,0)</f>
        <v>45533</v>
      </c>
      <c r="I51" s="15">
        <f>VLOOKUP(B51&amp;D51,'[1]점검현황(금월)'!$D$7:$AG$273,27,0)</f>
        <v>45433</v>
      </c>
      <c r="J51" s="22">
        <v>1007</v>
      </c>
      <c r="K51" s="17">
        <f>VLOOKUP(B51&amp;D51,'[1]점검현황(금월)'!$D$7:$AK$273,24,0)</f>
        <v>0.55555555555555558</v>
      </c>
      <c r="L51" s="18">
        <f>VLOOKUP(B51&amp;D51,'[1]점검현황(금월)'!$D$7:$AK$273,34,0)</f>
        <v>287</v>
      </c>
      <c r="M51" s="16">
        <v>1105</v>
      </c>
      <c r="N51" s="19">
        <v>0.5625</v>
      </c>
      <c r="O51" s="20"/>
    </row>
    <row r="52" spans="1:15" ht="15" customHeight="1" x14ac:dyDescent="0.3">
      <c r="A52" s="26"/>
      <c r="B52" s="9" t="s">
        <v>31</v>
      </c>
      <c r="C52" s="9">
        <v>21</v>
      </c>
      <c r="D52" s="11">
        <v>425</v>
      </c>
      <c r="E52" s="13" t="str">
        <f>VLOOKUP(B52&amp;D52,'[1]점검현황(금월)'!$D$7:$AG$273,2,0)</f>
        <v>대학원 (everlec,ZOOM자동녹화)</v>
      </c>
      <c r="F52" s="14" t="str">
        <f>VLOOKUP(B52&amp;D52,'[1]점검현황(금월)'!$D$7:$AG$273,3,0)</f>
        <v>VGZ601K</v>
      </c>
      <c r="G52" s="13" t="str">
        <f>VLOOKUP(B52&amp;D52,'[1]점검현황(금월)'!$D$2:$AG$273,19,0)</f>
        <v>e-ST</v>
      </c>
      <c r="H52" s="15">
        <f>VLOOKUP(B52&amp;D52,'[1]점검현황(금월)'!$D$2:$AG$273,25,0)</f>
        <v>44561</v>
      </c>
      <c r="I52" s="15">
        <f>VLOOKUP(B52&amp;D52,'[1]점검현황(금월)'!$D$7:$AG$273,27,0)</f>
        <v>44561</v>
      </c>
      <c r="J52" s="22">
        <v>1018</v>
      </c>
      <c r="K52" s="17">
        <f>VLOOKUP(B52&amp;D52,'[1]점검현황(금월)'!$D$7:$AK$273,24,0)</f>
        <v>0.5</v>
      </c>
      <c r="L52" s="18">
        <f>VLOOKUP(B52&amp;D52,'[1]점검현황(금월)'!$D$7:$AK$273,34,0)</f>
        <v>1495</v>
      </c>
      <c r="M52" s="16">
        <v>1105</v>
      </c>
      <c r="N52" s="19">
        <v>0.35416666666666669</v>
      </c>
      <c r="O52" s="20" t="s">
        <v>42</v>
      </c>
    </row>
    <row r="53" spans="1:15" ht="15" customHeight="1" x14ac:dyDescent="0.3">
      <c r="A53" s="30"/>
      <c r="B53" s="9" t="s">
        <v>34</v>
      </c>
      <c r="C53" s="9">
        <v>22</v>
      </c>
      <c r="D53" s="11">
        <v>528</v>
      </c>
      <c r="E53" s="13" t="str">
        <f>VLOOKUP(B53&amp;D53,'[1]점검현황(금월)'!$D$7:$AG$273,2,0)</f>
        <v>대학원(ZOOM자동녹화)</v>
      </c>
      <c r="F53" s="14" t="str">
        <f>VLOOKUP(B53&amp;D53,'[1]점검현황(금월)'!$D$7:$AG$273,3,0)</f>
        <v>VGZ550</v>
      </c>
      <c r="G53" s="13" t="str">
        <f>VLOOKUP(B53&amp;D53,'[1]점검현황(금월)'!$D$2:$AG$273,19,0)</f>
        <v>e-ST</v>
      </c>
      <c r="H53" s="15" t="str">
        <f>VLOOKUP(B53&amp;D53,'[1]점검현황(금월)'!$D$2:$AG$273,25,0)</f>
        <v>2023-08-00</v>
      </c>
      <c r="I53" s="15" t="str">
        <f>VLOOKUP(B53&amp;D53,'[1]점검현황(금월)'!$D$7:$AG$273,27,0)</f>
        <v>2023-08-00</v>
      </c>
      <c r="J53" s="22">
        <v>1007</v>
      </c>
      <c r="K53" s="17">
        <f>VLOOKUP(B53&amp;D53,'[1]점검현황(금월)'!$D$7:$AK$273,24,0)</f>
        <v>0.5</v>
      </c>
      <c r="L53" s="18">
        <f>VLOOKUP(B53&amp;D53,'[1]점검현황(금월)'!$D$7:$AK$273,34,0)</f>
        <v>613</v>
      </c>
      <c r="M53" s="16">
        <v>1105</v>
      </c>
      <c r="N53" s="19">
        <v>0.35416666666666669</v>
      </c>
      <c r="O53" s="20"/>
    </row>
    <row r="54" spans="1:15" ht="15" customHeight="1" x14ac:dyDescent="0.3">
      <c r="A54" s="25" t="s">
        <v>44</v>
      </c>
      <c r="B54" s="9" t="s">
        <v>44</v>
      </c>
      <c r="C54" s="9">
        <v>1</v>
      </c>
      <c r="D54" s="11" t="s">
        <v>45</v>
      </c>
      <c r="E54" s="13" t="str">
        <f>VLOOKUP(B54&amp;D54,'[1]점검현황(금월)'!$D$7:$AG$273,2,0)</f>
        <v>소극장 135호(ZOOM자동녹화)</v>
      </c>
      <c r="F54" s="14" t="str">
        <f>VLOOKUP(B54&amp;D54,'[1]점검현황(금월)'!$D$7:$AG$273,3,0)</f>
        <v>EX12KE</v>
      </c>
      <c r="G54" s="13" t="str">
        <f>VLOOKUP(B54&amp;D54,'[1]점검현황(금월)'!$D$2:$AG$273,19,0)</f>
        <v>e-ST</v>
      </c>
      <c r="H54" s="15">
        <f>VLOOKUP(B54&amp;D54,'[1]점검현황(금월)'!$D$2:$AG$273,25,0)</f>
        <v>45580</v>
      </c>
      <c r="I54" s="15">
        <f>VLOOKUP(B54&amp;D54,'[1]점검현황(금월)'!$D$7:$AG$273,27,0)</f>
        <v>44608</v>
      </c>
      <c r="J54" s="31">
        <v>1018</v>
      </c>
      <c r="K54" s="17">
        <f>VLOOKUP(B54&amp;D54,'[1]점검현황(금월)'!$D$7:$AK$273,24,0)</f>
        <v>0.41666666666666669</v>
      </c>
      <c r="L54" s="18">
        <f>VLOOKUP(B54&amp;D54,'[1]점검현황(금월)'!$D$7:$AK$273,34,0)</f>
        <v>0</v>
      </c>
      <c r="M54" s="16">
        <v>1106</v>
      </c>
      <c r="N54" s="19">
        <v>0.36805555555555558</v>
      </c>
      <c r="O54" s="20" t="s">
        <v>46</v>
      </c>
    </row>
    <row r="55" spans="1:15" ht="15" customHeight="1" x14ac:dyDescent="0.3">
      <c r="A55" s="26"/>
      <c r="B55" s="9" t="s">
        <v>44</v>
      </c>
      <c r="C55" s="9">
        <v>2</v>
      </c>
      <c r="D55" s="11">
        <v>103</v>
      </c>
      <c r="E55" s="13" t="str">
        <f>VLOOKUP(B55&amp;D55,'[1]점검현황(금월)'!$D$7:$AG$273,2,0)</f>
        <v>인문대 (PC실)(everlec,ZOOM자동녹화)</v>
      </c>
      <c r="F55" s="14" t="str">
        <f>VLOOKUP(B55&amp;D55,'[1]점검현황(금월)'!$D$7:$AG$273,3,0)</f>
        <v>VGZ550</v>
      </c>
      <c r="G55" s="13" t="str">
        <f>VLOOKUP(B55&amp;D55,'[1]점검현황(금월)'!$D$2:$AG$273,19,0)</f>
        <v>e-ST</v>
      </c>
      <c r="H55" s="15" t="str">
        <f>VLOOKUP(B55&amp;D55,'[1]점검현황(금월)'!$D$2:$AG$273,25,0)</f>
        <v>2023-07-00</v>
      </c>
      <c r="I55" s="15" t="str">
        <f>VLOOKUP(B55&amp;D55,'[1]점검현황(금월)'!$D$7:$AG$273,27,0)</f>
        <v>2023-07-00</v>
      </c>
      <c r="J55" s="16">
        <v>1008</v>
      </c>
      <c r="K55" s="17">
        <f>VLOOKUP(B55&amp;D55,'[1]점검현황(금월)'!$D$7:$AK$273,24,0)</f>
        <v>0.55555555555555503</v>
      </c>
      <c r="L55" s="18">
        <f>VLOOKUP(B55&amp;D55,'[1]점검현황(금월)'!$D$7:$AK$273,34,0)</f>
        <v>753</v>
      </c>
      <c r="M55" s="16">
        <v>1106</v>
      </c>
      <c r="N55" s="19">
        <v>0.79166666666666663</v>
      </c>
      <c r="O55" s="20"/>
    </row>
    <row r="56" spans="1:15" ht="15" customHeight="1" x14ac:dyDescent="0.3">
      <c r="A56" s="26"/>
      <c r="B56" s="9" t="s">
        <v>44</v>
      </c>
      <c r="C56" s="9">
        <v>3</v>
      </c>
      <c r="D56" s="11">
        <v>104</v>
      </c>
      <c r="E56" s="13" t="str">
        <f>VLOOKUP(B56&amp;D56,'[1]점검현황(금월)'!$D$7:$AG$273,2,0)</f>
        <v>다산학부(ZOOM자동녹화)</v>
      </c>
      <c r="F56" s="14" t="str">
        <f>VLOOKUP(B56&amp;D56,'[1]점검현황(금월)'!$D$7:$AG$273,3,0)</f>
        <v>VMZ501K</v>
      </c>
      <c r="G56" s="13" t="str">
        <f>VLOOKUP(B56&amp;D56,'[1]점검현황(금월)'!$D$2:$AG$273,19,0)</f>
        <v>e-ST</v>
      </c>
      <c r="H56" s="15">
        <f>VLOOKUP(B56&amp;D56,'[1]점검현황(금월)'!$D$2:$AG$273,25,0)</f>
        <v>44561</v>
      </c>
      <c r="I56" s="15">
        <f>VLOOKUP(B56&amp;D56,'[1]점검현황(금월)'!$D$7:$AG$273,27,0)</f>
        <v>45544</v>
      </c>
      <c r="J56" s="16">
        <v>1008</v>
      </c>
      <c r="K56" s="17">
        <f>VLOOKUP(B56&amp;D56,'[1]점검현황(금월)'!$D$7:$AK$273,24,0)</f>
        <v>0.50694444444444442</v>
      </c>
      <c r="L56" s="18">
        <f>VLOOKUP(B56&amp;D56,'[1]점검현황(금월)'!$D$7:$AK$273,34,0)</f>
        <v>3473</v>
      </c>
      <c r="M56" s="16">
        <v>1106</v>
      </c>
      <c r="N56" s="19">
        <v>0.79861111111111116</v>
      </c>
      <c r="O56" s="20"/>
    </row>
    <row r="57" spans="1:15" ht="15" customHeight="1" x14ac:dyDescent="0.3">
      <c r="A57" s="26"/>
      <c r="B57" s="9" t="s">
        <v>44</v>
      </c>
      <c r="C57" s="9">
        <v>4</v>
      </c>
      <c r="D57" s="11">
        <v>105</v>
      </c>
      <c r="E57" s="13" t="str">
        <f>VLOOKUP(B57&amp;D57,'[1]점검현황(금월)'!$D$7:$AG$273,2,0)</f>
        <v>멀티미디어(ZOOM자동녹화)</v>
      </c>
      <c r="F57" s="14" t="str">
        <f>VLOOKUP(B57&amp;D57,'[1]점검현황(금월)'!$D$7:$AG$273,3,0)</f>
        <v>VGZ550</v>
      </c>
      <c r="G57" s="13" t="str">
        <f>VLOOKUP(B57&amp;D57,'[1]점검현황(금월)'!$D$2:$AG$273,19,0)</f>
        <v>e-ST</v>
      </c>
      <c r="H57" s="15" t="str">
        <f>VLOOKUP(B57&amp;D57,'[1]점검현황(금월)'!$D$2:$AG$273,25,0)</f>
        <v>2022-00-00</v>
      </c>
      <c r="I57" s="15">
        <f>VLOOKUP(B57&amp;D57,'[1]점검현황(금월)'!$D$7:$AG$273,27,0)</f>
        <v>45554</v>
      </c>
      <c r="J57" s="16">
        <v>1008</v>
      </c>
      <c r="K57" s="17">
        <f>VLOOKUP(B57&amp;D57,'[1]점검현황(금월)'!$D$7:$AK$273,24,0)</f>
        <v>0.4861111111111111</v>
      </c>
      <c r="L57" s="18">
        <f>VLOOKUP(B57&amp;D57,'[1]점검현황(금월)'!$D$7:$AK$273,34,0)</f>
        <v>2859</v>
      </c>
      <c r="M57" s="16">
        <v>1106</v>
      </c>
      <c r="N57" s="19">
        <v>0.80555555555555602</v>
      </c>
      <c r="O57" s="20"/>
    </row>
    <row r="58" spans="1:15" ht="15" customHeight="1" x14ac:dyDescent="0.3">
      <c r="A58" s="26"/>
      <c r="B58" s="9" t="s">
        <v>44</v>
      </c>
      <c r="C58" s="9">
        <v>5</v>
      </c>
      <c r="D58" s="11">
        <v>131</v>
      </c>
      <c r="E58" s="13" t="str">
        <f>VLOOKUP(B58&amp;D58,'[1]점검현황(금월)'!$D$7:$AG$273,2,0)</f>
        <v>멀티미디어(ZOOM자동녹화)</v>
      </c>
      <c r="F58" s="14" t="str">
        <f>VLOOKUP(B58&amp;D58,'[1]점검현황(금월)'!$D$7:$AG$273,3,0)</f>
        <v>VW540</v>
      </c>
      <c r="G58" s="13" t="str">
        <f>VLOOKUP(B58&amp;D58,'[1]점검현황(금월)'!$D$2:$AG$273,19,0)</f>
        <v>e-ST</v>
      </c>
      <c r="H58" s="15">
        <f>VLOOKUP(B58&amp;D58,'[1]점검현황(금월)'!$D$2:$AG$273,25,0)</f>
        <v>45107</v>
      </c>
      <c r="I58" s="15">
        <f>VLOOKUP(B58&amp;D58,'[1]점검현황(금월)'!$D$7:$AG$273,27,0)</f>
        <v>45537</v>
      </c>
      <c r="J58" s="16">
        <v>1008</v>
      </c>
      <c r="K58" s="17">
        <f>VLOOKUP(B58&amp;D58,'[1]점검현황(금월)'!$D$7:$AK$273,24,0)</f>
        <v>0.44097222222222227</v>
      </c>
      <c r="L58" s="18">
        <f>VLOOKUP(B58&amp;D58,'[1]점검현황(금월)'!$D$7:$AK$273,34,0)</f>
        <v>1935</v>
      </c>
      <c r="M58" s="16">
        <v>1106</v>
      </c>
      <c r="N58" s="19">
        <v>0.35416666666666669</v>
      </c>
      <c r="O58" s="20"/>
    </row>
    <row r="59" spans="1:15" ht="15" customHeight="1" x14ac:dyDescent="0.3">
      <c r="A59" s="26"/>
      <c r="B59" s="9" t="s">
        <v>44</v>
      </c>
      <c r="C59" s="9">
        <v>6</v>
      </c>
      <c r="D59" s="11">
        <v>133</v>
      </c>
      <c r="E59" s="13" t="str">
        <f>VLOOKUP(B59&amp;D59,'[1]점검현황(금월)'!$D$7:$AG$273,2,0)</f>
        <v>멀티미디어(ZOOM자동녹화)</v>
      </c>
      <c r="F59" s="14" t="str">
        <f>VLOOKUP(B59&amp;D59,'[1]점검현황(금월)'!$D$7:$AG$273,3,0)</f>
        <v>VGZ650</v>
      </c>
      <c r="G59" s="13" t="str">
        <f>VLOOKUP(B59&amp;D59,'[1]점검현황(금월)'!$D$2:$AG$273,19,0)</f>
        <v>e-ST</v>
      </c>
      <c r="H59" s="15" t="str">
        <f>VLOOKUP(B59&amp;D59,'[1]점검현황(금월)'!$D$2:$AG$273,25,0)</f>
        <v>2023-08-00</v>
      </c>
      <c r="I59" s="15" t="str">
        <f>VLOOKUP(B59&amp;D59,'[1]점검현황(금월)'!$D$7:$AG$273,27,0)</f>
        <v>2023-08-00</v>
      </c>
      <c r="J59" s="16">
        <v>1010</v>
      </c>
      <c r="K59" s="17">
        <f>VLOOKUP(B59&amp;D59,'[1]점검현황(금월)'!$D$7:$AK$273,24,0)</f>
        <v>0.35416666666666669</v>
      </c>
      <c r="L59" s="18">
        <f>VLOOKUP(B59&amp;D59,'[1]점검현황(금월)'!$D$7:$AK$273,34,0)</f>
        <v>1191</v>
      </c>
      <c r="M59" s="16">
        <v>1106</v>
      </c>
      <c r="N59" s="19">
        <v>0.36805555555555558</v>
      </c>
      <c r="O59" s="20" t="s">
        <v>47</v>
      </c>
    </row>
    <row r="60" spans="1:15" ht="15" customHeight="1" x14ac:dyDescent="0.3">
      <c r="A60" s="26"/>
      <c r="B60" s="9" t="s">
        <v>44</v>
      </c>
      <c r="C60" s="9">
        <v>7</v>
      </c>
      <c r="D60" s="11">
        <v>201</v>
      </c>
      <c r="E60" s="13" t="str">
        <f>VLOOKUP(B60&amp;D60,'[1]점검현황(금월)'!$D$7:$AG$273,2,0)</f>
        <v>다산학부(ZOOM자동녹화)</v>
      </c>
      <c r="F60" s="14" t="str">
        <f>VLOOKUP(B60&amp;D60,'[1]점검현황(금월)'!$D$7:$AG$273,3,0)</f>
        <v>VW540</v>
      </c>
      <c r="G60" s="13" t="str">
        <f>VLOOKUP(B60&amp;D60,'[1]점검현황(금월)'!$D$2:$AG$273,19,0)</f>
        <v>e-ST</v>
      </c>
      <c r="H60" s="15">
        <f>VLOOKUP(B60&amp;D60,'[1]점검현황(금월)'!$D$2:$AG$273,25,0)</f>
        <v>45429</v>
      </c>
      <c r="I60" s="15">
        <f>VLOOKUP(B60&amp;D60,'[1]점검현황(금월)'!$D$7:$AG$273,27,0)</f>
        <v>45465</v>
      </c>
      <c r="J60" s="16">
        <v>1008</v>
      </c>
      <c r="K60" s="17">
        <f>VLOOKUP(B60&amp;D60,'[1]점검현황(금월)'!$D$7:$AK$273,24,0)</f>
        <v>0.3611111111111111</v>
      </c>
      <c r="L60" s="18">
        <f>VLOOKUP(B60&amp;D60,'[1]점검현황(금월)'!$D$7:$AK$273,34,0)</f>
        <v>808</v>
      </c>
      <c r="M60" s="16">
        <v>1106</v>
      </c>
      <c r="N60" s="19">
        <v>0.79166666666666663</v>
      </c>
      <c r="O60" s="20"/>
    </row>
    <row r="61" spans="1:15" ht="15" customHeight="1" x14ac:dyDescent="0.3">
      <c r="A61" s="26"/>
      <c r="B61" s="9" t="s">
        <v>44</v>
      </c>
      <c r="C61" s="9">
        <v>8</v>
      </c>
      <c r="D61" s="11" t="s">
        <v>48</v>
      </c>
      <c r="E61" s="13" t="str">
        <f>VLOOKUP(B61&amp;D61,'[1]점검현황(금월)'!$D$7:$AG$273,2,0)</f>
        <v>멀티미디어(ZOOM자동녹화)</v>
      </c>
      <c r="F61" s="14" t="str">
        <f>VLOOKUP(B61&amp;D61,'[1]점검현황(금월)'!$D$7:$AG$273,3,0)</f>
        <v>VMZ501K</v>
      </c>
      <c r="G61" s="13" t="str">
        <f>VLOOKUP(B61&amp;D61,'[1]점검현황(금월)'!$D$2:$AG$273,19,0)</f>
        <v>e-ST</v>
      </c>
      <c r="H61" s="15">
        <f>VLOOKUP(B61&amp;D61,'[1]점검현황(금월)'!$D$2:$AG$273,25,0)</f>
        <v>44561</v>
      </c>
      <c r="I61" s="15">
        <f>VLOOKUP(B61&amp;D61,'[1]점검현황(금월)'!$D$7:$AG$273,27,0)</f>
        <v>44561</v>
      </c>
      <c r="J61" s="16">
        <v>1008</v>
      </c>
      <c r="K61" s="17">
        <f>VLOOKUP(B61&amp;D61,'[1]점검현황(금월)'!$D$7:$AK$273,24,0)</f>
        <v>0.78472222222222221</v>
      </c>
      <c r="L61" s="18">
        <f>VLOOKUP(B61&amp;D61,'[1]점검현황(금월)'!$D$7:$AK$273,34,0)</f>
        <v>3111</v>
      </c>
      <c r="M61" s="16">
        <v>1106</v>
      </c>
      <c r="N61" s="19">
        <v>0.79861111111111116</v>
      </c>
      <c r="O61" s="20"/>
    </row>
    <row r="62" spans="1:15" ht="15" customHeight="1" x14ac:dyDescent="0.3">
      <c r="A62" s="26"/>
      <c r="B62" s="9" t="s">
        <v>44</v>
      </c>
      <c r="C62" s="9">
        <v>9</v>
      </c>
      <c r="D62" s="11">
        <v>202</v>
      </c>
      <c r="E62" s="13" t="str">
        <f>VLOOKUP(B62&amp;D62,'[1]점검현황(금월)'!$D$7:$AG$273,2,0)</f>
        <v>멀티미디어(ZOOM자동녹화)</v>
      </c>
      <c r="F62" s="14" t="str">
        <f>VLOOKUP(B62&amp;D62,'[1]점검현황(금월)'!$D$7:$AG$273,3,0)</f>
        <v>VGZ550</v>
      </c>
      <c r="G62" s="13" t="str">
        <f>VLOOKUP(B62&amp;D62,'[1]점검현황(금월)'!$D$2:$AG$273,19,0)</f>
        <v>e-ST</v>
      </c>
      <c r="H62" s="15">
        <f>VLOOKUP(B62&amp;D62,'[1]점검현황(금월)'!$D$2:$AG$273,25,0)</f>
        <v>44985</v>
      </c>
      <c r="I62" s="15">
        <f>VLOOKUP(B62&amp;D62,'[1]점검현황(금월)'!$D$7:$AG$273,27,0)</f>
        <v>45457</v>
      </c>
      <c r="J62" s="16">
        <v>1008</v>
      </c>
      <c r="K62" s="17">
        <f>VLOOKUP(B62&amp;D62,'[1]점검현황(금월)'!$D$7:$AK$273,24,0)</f>
        <v>0.79166666666666663</v>
      </c>
      <c r="L62" s="18">
        <f>VLOOKUP(B62&amp;D62,'[1]점검현황(금월)'!$D$7:$AK$273,34,0)</f>
        <v>2310</v>
      </c>
      <c r="M62" s="16">
        <v>1106</v>
      </c>
      <c r="N62" s="19">
        <v>0.80555555555555602</v>
      </c>
      <c r="O62" s="20"/>
    </row>
    <row r="63" spans="1:15" ht="15" customHeight="1" x14ac:dyDescent="0.3">
      <c r="A63" s="26"/>
      <c r="B63" s="9" t="s">
        <v>44</v>
      </c>
      <c r="C63" s="9">
        <v>10</v>
      </c>
      <c r="D63" s="11">
        <v>203</v>
      </c>
      <c r="E63" s="13" t="str">
        <f>VLOOKUP(B63&amp;D63,'[1]점검현황(금월)'!$D$7:$AG$273,2,0)</f>
        <v>멀티미디어 (ZOOM자동녹화)</v>
      </c>
      <c r="F63" s="14" t="str">
        <f>VLOOKUP(B63&amp;D63,'[1]점검현황(금월)'!$D$7:$AG$273,3,0)</f>
        <v>VGZ550</v>
      </c>
      <c r="G63" s="13" t="str">
        <f>VLOOKUP(B63&amp;D63,'[1]점검현황(금월)'!$D$2:$AG$273,19,0)</f>
        <v>e-ST</v>
      </c>
      <c r="H63" s="15">
        <f>VLOOKUP(B63&amp;D63,'[1]점검현황(금월)'!$D$2:$AG$273,25,0)</f>
        <v>44985</v>
      </c>
      <c r="I63" s="15">
        <f>VLOOKUP(B63&amp;D63,'[1]점검현황(금월)'!$D$7:$AG$273,27,0)</f>
        <v>45467</v>
      </c>
      <c r="J63" s="16">
        <v>1008</v>
      </c>
      <c r="K63" s="17">
        <f>VLOOKUP(B63&amp;D63,'[1]점검현황(금월)'!$D$7:$AK$273,24,0)</f>
        <v>0.72361111111111109</v>
      </c>
      <c r="L63" s="18">
        <f>VLOOKUP(B63&amp;D63,'[1]점검현황(금월)'!$D$7:$AK$273,34,0)</f>
        <v>2356</v>
      </c>
      <c r="M63" s="16">
        <v>1106</v>
      </c>
      <c r="N63" s="19">
        <v>0.35416666666666669</v>
      </c>
      <c r="O63" s="20"/>
    </row>
    <row r="64" spans="1:15" ht="15" customHeight="1" x14ac:dyDescent="0.3">
      <c r="A64" s="26"/>
      <c r="B64" s="9" t="s">
        <v>44</v>
      </c>
      <c r="C64" s="9">
        <v>11</v>
      </c>
      <c r="D64" s="11">
        <v>204</v>
      </c>
      <c r="E64" s="13" t="str">
        <f>VLOOKUP(B64&amp;D64,'[1]점검현황(금월)'!$D$7:$AG$273,2,0)</f>
        <v>멀티미디어 (ZOOM자동녹화)</v>
      </c>
      <c r="F64" s="14" t="str">
        <f>VLOOKUP(B64&amp;D64,'[1]점검현황(금월)'!$D$7:$AG$273,3,0)</f>
        <v>VGZ650</v>
      </c>
      <c r="G64" s="13" t="str">
        <f>VLOOKUP(B64&amp;D64,'[1]점검현황(금월)'!$D$2:$AG$273,19,0)</f>
        <v>e-ST</v>
      </c>
      <c r="H64" s="15">
        <f>VLOOKUP(B64&amp;D64,'[1]점검현황(금월)'!$D$2:$AG$273,25,0)</f>
        <v>44985</v>
      </c>
      <c r="I64" s="15">
        <f>VLOOKUP(B64&amp;D64,'[1]점검현황(금월)'!$D$7:$AG$273,27,0)</f>
        <v>45555</v>
      </c>
      <c r="J64" s="16">
        <v>1010</v>
      </c>
      <c r="K64" s="17">
        <f>VLOOKUP(B64&amp;D64,'[1]점검현황(금월)'!$D$7:$AK$273,24,0)</f>
        <v>0.80555555555555602</v>
      </c>
      <c r="L64" s="18">
        <f>VLOOKUP(B64&amp;D64,'[1]점검현황(금월)'!$D$7:$AK$273,34,0)</f>
        <v>2514</v>
      </c>
      <c r="M64" s="16">
        <v>1107</v>
      </c>
      <c r="N64" s="19">
        <v>0.3611111111111111</v>
      </c>
      <c r="O64" s="20"/>
    </row>
    <row r="65" spans="1:15" ht="15" customHeight="1" x14ac:dyDescent="0.3">
      <c r="A65" s="26"/>
      <c r="B65" s="9" t="s">
        <v>44</v>
      </c>
      <c r="C65" s="9">
        <v>12</v>
      </c>
      <c r="D65" s="11">
        <v>205</v>
      </c>
      <c r="E65" s="13" t="str">
        <f>VLOOKUP(B65&amp;D65,'[1]점검현황(금월)'!$D$7:$AG$273,2,0)</f>
        <v>멀티미디어(ZOOM자동녹화)</v>
      </c>
      <c r="F65" s="14" t="str">
        <f>VLOOKUP(B65&amp;D65,'[1]점검현황(금월)'!$D$7:$AG$273,3,0)</f>
        <v>VGZ650</v>
      </c>
      <c r="G65" s="13" t="str">
        <f>VLOOKUP(B65&amp;D65,'[1]점검현황(금월)'!$D$2:$AG$273,19,0)</f>
        <v>e-ST</v>
      </c>
      <c r="H65" s="15">
        <f>VLOOKUP(B65&amp;D65,'[1]점검현황(금월)'!$D$2:$AG$273,25,0)</f>
        <v>44985</v>
      </c>
      <c r="I65" s="15">
        <f>VLOOKUP(B65&amp;D65,'[1]점검현황(금월)'!$D$7:$AG$273,27,0)</f>
        <v>45180</v>
      </c>
      <c r="J65" s="16">
        <v>1010</v>
      </c>
      <c r="K65" s="17">
        <f>VLOOKUP(B65&amp;D65,'[1]점검현황(금월)'!$D$7:$AK$273,24,0)</f>
        <v>0.35416666666666669</v>
      </c>
      <c r="L65" s="18">
        <f>VLOOKUP(B65&amp;D65,'[1]점검현황(금월)'!$D$7:$AK$273,34,0)</f>
        <v>2295</v>
      </c>
      <c r="M65" s="16">
        <v>1107</v>
      </c>
      <c r="N65" s="19">
        <v>0.36805555555555558</v>
      </c>
      <c r="O65" s="20"/>
    </row>
    <row r="66" spans="1:15" ht="15" customHeight="1" x14ac:dyDescent="0.3">
      <c r="A66" s="26"/>
      <c r="B66" s="9" t="s">
        <v>44</v>
      </c>
      <c r="C66" s="9">
        <v>13</v>
      </c>
      <c r="D66" s="11">
        <v>232</v>
      </c>
      <c r="E66" s="13" t="str">
        <f>VLOOKUP(B66&amp;D66,'[1]점검현황(금월)'!$D$7:$AG$273,2,0)</f>
        <v>멀티미디어(ZOOM자동녹화)</v>
      </c>
      <c r="F66" s="14" t="str">
        <f>VLOOKUP(B66&amp;D66,'[1]점검현황(금월)'!$D$7:$AG$273,3,0)</f>
        <v>VGZ550</v>
      </c>
      <c r="G66" s="13" t="str">
        <f>VLOOKUP(B66&amp;D66,'[1]점검현황(금월)'!$D$2:$AG$273,19,0)</f>
        <v>e-ST</v>
      </c>
      <c r="H66" s="15">
        <f>VLOOKUP(B66&amp;D66,'[1]점검현황(금월)'!$D$2:$AG$273,25,0)</f>
        <v>44985</v>
      </c>
      <c r="I66" s="15">
        <f>VLOOKUP(B66&amp;D66,'[1]점검현황(금월)'!$D$7:$AG$273,27,0)</f>
        <v>45581</v>
      </c>
      <c r="J66" s="16">
        <v>1016</v>
      </c>
      <c r="K66" s="17">
        <f>VLOOKUP(B66&amp;D66,'[1]점검현황(금월)'!$D$7:$AK$273,24,0)</f>
        <v>0.61805555555555558</v>
      </c>
      <c r="L66" s="18">
        <f>VLOOKUP(B66&amp;D66,'[1]점검현황(금월)'!$D$7:$AK$273,34,0)</f>
        <v>2457</v>
      </c>
      <c r="M66" s="16">
        <v>1107</v>
      </c>
      <c r="N66" s="19">
        <v>0.79166666666666663</v>
      </c>
      <c r="O66" s="20" t="s">
        <v>49</v>
      </c>
    </row>
    <row r="67" spans="1:15" ht="15" customHeight="1" x14ac:dyDescent="0.3">
      <c r="A67" s="26"/>
      <c r="B67" s="9" t="s">
        <v>44</v>
      </c>
      <c r="C67" s="9">
        <v>14</v>
      </c>
      <c r="D67" s="11">
        <v>233</v>
      </c>
      <c r="E67" s="13" t="str">
        <f>VLOOKUP(B67&amp;D67,'[1]점검현황(금월)'!$D$7:$AG$273,2,0)</f>
        <v>다산학부(ZOOM자동녹화)</v>
      </c>
      <c r="F67" s="14" t="str">
        <f>VLOOKUP(B67&amp;D67,'[1]점검현황(금월)'!$D$7:$AG$273,3,0)</f>
        <v>VW540</v>
      </c>
      <c r="G67" s="13" t="str">
        <f>VLOOKUP(B67&amp;D67,'[1]점검현황(금월)'!$D$2:$AG$273,19,0)</f>
        <v>e-ST</v>
      </c>
      <c r="H67" s="15">
        <f>VLOOKUP(B67&amp;D67,'[1]점검현황(금월)'!$D$2:$AG$273,25,0)</f>
        <v>45533</v>
      </c>
      <c r="I67" s="15">
        <f>VLOOKUP(B67&amp;D67,'[1]점검현황(금월)'!$D$7:$AG$273,27,0)</f>
        <v>45456</v>
      </c>
      <c r="J67" s="16">
        <v>1010</v>
      </c>
      <c r="K67" s="17">
        <f>VLOOKUP(B67&amp;D67,'[1]점검현황(금월)'!$D$7:$AK$273,24,0)</f>
        <v>0.36805555555555558</v>
      </c>
      <c r="L67" s="18">
        <f>VLOOKUP(B67&amp;D67,'[1]점검현황(금월)'!$D$7:$AK$273,34,0)</f>
        <v>351</v>
      </c>
      <c r="M67" s="16">
        <v>1107</v>
      </c>
      <c r="N67" s="19">
        <v>0.79861111111111116</v>
      </c>
      <c r="O67" s="20"/>
    </row>
    <row r="68" spans="1:15" ht="15" customHeight="1" x14ac:dyDescent="0.3">
      <c r="A68" s="26"/>
      <c r="B68" s="9" t="s">
        <v>44</v>
      </c>
      <c r="C68" s="9">
        <v>15</v>
      </c>
      <c r="D68" s="11">
        <v>234</v>
      </c>
      <c r="E68" s="13" t="str">
        <f>VLOOKUP(B68&amp;D68,'[1]점검현황(금월)'!$D$7:$AG$273,2,0)</f>
        <v>다산학부(ZOOM자동녹화)</v>
      </c>
      <c r="F68" s="14" t="str">
        <f>VLOOKUP(B68&amp;D68,'[1]점검현황(금월)'!$D$7:$AG$273,3,0)</f>
        <v>VW540</v>
      </c>
      <c r="G68" s="13" t="str">
        <f>VLOOKUP(B68&amp;D68,'[1]점검현황(금월)'!$D$2:$AG$273,19,0)</f>
        <v>e-ST</v>
      </c>
      <c r="H68" s="15">
        <f>VLOOKUP(B68&amp;D68,'[1]점검현황(금월)'!$D$2:$AG$273,25,0)</f>
        <v>45533</v>
      </c>
      <c r="I68" s="15">
        <f>VLOOKUP(B68&amp;D68,'[1]점검현황(금월)'!$D$7:$AG$273,27,0)</f>
        <v>43882</v>
      </c>
      <c r="J68" s="16">
        <v>1010</v>
      </c>
      <c r="K68" s="17">
        <f>VLOOKUP(B68&amp;D68,'[1]점검현황(금월)'!$D$7:$AK$273,24,0)</f>
        <v>0.79166666666666663</v>
      </c>
      <c r="L68" s="18">
        <f>VLOOKUP(B68&amp;D68,'[1]점검현황(금월)'!$D$7:$AK$273,34,0)</f>
        <v>220</v>
      </c>
      <c r="M68" s="16">
        <v>1107</v>
      </c>
      <c r="N68" s="19">
        <v>0.80555555555555602</v>
      </c>
      <c r="O68" s="20"/>
    </row>
    <row r="69" spans="1:15" ht="15" customHeight="1" x14ac:dyDescent="0.3">
      <c r="A69" s="26"/>
      <c r="B69" s="9" t="s">
        <v>44</v>
      </c>
      <c r="C69" s="9">
        <v>16</v>
      </c>
      <c r="D69" s="11">
        <v>235</v>
      </c>
      <c r="E69" s="13" t="str">
        <f>VLOOKUP(B69&amp;D69,'[1]점검현황(금월)'!$D$7:$AG$273,2,0)</f>
        <v>다산학부(ZOOM자동녹화)</v>
      </c>
      <c r="F69" s="14" t="str">
        <f>VLOOKUP(B69&amp;D69,'[1]점검현황(금월)'!$D$7:$AG$273,3,0)</f>
        <v>VW540</v>
      </c>
      <c r="G69" s="13" t="str">
        <f>VLOOKUP(B69&amp;D69,'[1]점검현황(금월)'!$D$2:$AG$273,19,0)</f>
        <v>구</v>
      </c>
      <c r="H69" s="15">
        <f>VLOOKUP(B69&amp;D69,'[1]점검현황(금월)'!$D$2:$AG$273,25,0)</f>
        <v>45541</v>
      </c>
      <c r="I69" s="15">
        <f>VLOOKUP(B69&amp;D69,'[1]점검현황(금월)'!$D$7:$AG$273,27,0)</f>
        <v>45378</v>
      </c>
      <c r="J69" s="16">
        <v>1010</v>
      </c>
      <c r="K69" s="17">
        <f>VLOOKUP(B69&amp;D69,'[1]점검현황(금월)'!$D$7:$AK$273,24,0)</f>
        <v>0.54513888888888895</v>
      </c>
      <c r="L69" s="18">
        <f>VLOOKUP(B69&amp;D69,'[1]점검현황(금월)'!$D$7:$AK$273,34,0)</f>
        <v>392</v>
      </c>
      <c r="M69" s="16">
        <v>1107</v>
      </c>
      <c r="N69" s="19">
        <v>0.35416666666666669</v>
      </c>
      <c r="O69" s="20"/>
    </row>
    <row r="70" spans="1:15" ht="15" customHeight="1" x14ac:dyDescent="0.3">
      <c r="A70" s="26"/>
      <c r="B70" s="9" t="s">
        <v>44</v>
      </c>
      <c r="C70" s="9">
        <v>17</v>
      </c>
      <c r="D70" s="11">
        <v>236</v>
      </c>
      <c r="E70" s="13" t="str">
        <f>VLOOKUP(B70&amp;D70,'[1]점검현황(금월)'!$D$7:$AG$273,2,0)</f>
        <v>다산학부(ZOOM자동녹화)</v>
      </c>
      <c r="F70" s="14" t="str">
        <f>VLOOKUP(B70&amp;D70,'[1]점검현황(금월)'!$D$7:$AG$273,3,0)</f>
        <v>VW540</v>
      </c>
      <c r="G70" s="13" t="str">
        <f>VLOOKUP(B70&amp;D70,'[1]점검현황(금월)'!$D$2:$AG$273,19,0)</f>
        <v>구</v>
      </c>
      <c r="H70" s="15">
        <f>VLOOKUP(B70&amp;D70,'[1]점검현황(금월)'!$D$2:$AG$273,25,0)</f>
        <v>45533</v>
      </c>
      <c r="I70" s="15">
        <f>VLOOKUP(B70&amp;D70,'[1]점검현황(금월)'!$D$7:$AG$273,27,0)</f>
        <v>45580</v>
      </c>
      <c r="J70" s="16">
        <v>1015</v>
      </c>
      <c r="K70" s="17">
        <f>VLOOKUP(B70&amp;D70,'[1]점검현황(금월)'!$D$7:$AK$273,24,0)</f>
        <v>0.80555555555555602</v>
      </c>
      <c r="L70" s="18">
        <f>VLOOKUP(B70&amp;D70,'[1]점검현황(금월)'!$D$7:$AK$273,34,0)</f>
        <v>498</v>
      </c>
      <c r="M70" s="16">
        <v>1107</v>
      </c>
      <c r="N70" s="19">
        <v>0.3611111111111111</v>
      </c>
      <c r="O70" s="20" t="s">
        <v>50</v>
      </c>
    </row>
    <row r="71" spans="1:15" ht="15" customHeight="1" x14ac:dyDescent="0.3">
      <c r="A71" s="26"/>
      <c r="B71" s="9" t="s">
        <v>44</v>
      </c>
      <c r="C71" s="9">
        <v>18</v>
      </c>
      <c r="D71" s="11">
        <v>237</v>
      </c>
      <c r="E71" s="13" t="str">
        <f>VLOOKUP(B71&amp;D71,'[1]점검현황(금월)'!$D$7:$AG$273,2,0)</f>
        <v>멀티미디어(ZOOM자동녹화)</v>
      </c>
      <c r="F71" s="14" t="str">
        <f>VLOOKUP(B71&amp;D71,'[1]점검현황(금월)'!$D$7:$AG$273,3,0)</f>
        <v>VGZ550</v>
      </c>
      <c r="G71" s="13" t="str">
        <f>VLOOKUP(B71&amp;D71,'[1]점검현황(금월)'!$D$2:$AG$273,19,0)</f>
        <v>e-ST</v>
      </c>
      <c r="H71" s="15">
        <f>VLOOKUP(B71&amp;D71,'[1]점검현황(금월)'!$D$2:$AG$273,25,0)</f>
        <v>44985</v>
      </c>
      <c r="I71" s="15">
        <f>VLOOKUP(B71&amp;D71,'[1]점검현황(금월)'!$D$7:$AG$273,27,0)</f>
        <v>45132</v>
      </c>
      <c r="J71" s="21">
        <v>1010</v>
      </c>
      <c r="K71" s="17">
        <f>VLOOKUP(B71&amp;D71,'[1]점검현황(금월)'!$D$7:$AK$273,24,0)</f>
        <v>0.35416666666666669</v>
      </c>
      <c r="L71" s="18">
        <f>VLOOKUP(B71&amp;D71,'[1]점검현황(금월)'!$D$7:$AK$273,34,0)</f>
        <v>1898</v>
      </c>
      <c r="M71" s="16">
        <v>1107</v>
      </c>
      <c r="N71" s="19">
        <v>0.36805555555555558</v>
      </c>
      <c r="O71" s="20"/>
    </row>
    <row r="72" spans="1:15" ht="15" customHeight="1" x14ac:dyDescent="0.3">
      <c r="A72" s="26"/>
      <c r="B72" s="9" t="s">
        <v>44</v>
      </c>
      <c r="C72" s="9">
        <v>19</v>
      </c>
      <c r="D72" s="11">
        <v>303</v>
      </c>
      <c r="E72" s="13" t="str">
        <f>VLOOKUP(B72&amp;D72,'[1]점검현황(금월)'!$D$7:$AG$273,2,0)</f>
        <v>교수학습 (ZOOM자동녹화)</v>
      </c>
      <c r="F72" s="14" t="str">
        <f>VLOOKUP(B72&amp;D72,'[1]점검현황(금월)'!$D$7:$AG$273,3,0)</f>
        <v>VGZ601</v>
      </c>
      <c r="G72" s="13" t="str">
        <f>VLOOKUP(B72&amp;D72,'[1]점검현황(금월)'!$D$2:$AG$273,19,0)</f>
        <v>e-ST</v>
      </c>
      <c r="H72" s="15">
        <f>VLOOKUP(B72&amp;D72,'[1]점검현황(금월)'!$D$2:$AG$273,25,0)</f>
        <v>43886</v>
      </c>
      <c r="I72" s="15">
        <f>VLOOKUP(B72&amp;D72,'[1]점검현황(금월)'!$D$7:$AG$273,27,0)</f>
        <v>43886</v>
      </c>
      <c r="J72" s="16">
        <v>1022</v>
      </c>
      <c r="K72" s="17">
        <f>VLOOKUP(B72&amp;D72,'[1]점검현황(금월)'!$D$7:$AK$273,24,0)</f>
        <v>0.66388888888888886</v>
      </c>
      <c r="L72" s="18">
        <f>VLOOKUP(B72&amp;D72,'[1]점검현황(금월)'!$D$7:$AK$273,34,0)</f>
        <v>1257</v>
      </c>
      <c r="M72" s="16">
        <v>1107</v>
      </c>
      <c r="N72" s="19">
        <v>0.40972222222222199</v>
      </c>
      <c r="O72" s="20" t="s">
        <v>51</v>
      </c>
    </row>
    <row r="73" spans="1:15" ht="15" customHeight="1" x14ac:dyDescent="0.3">
      <c r="A73" s="26"/>
      <c r="B73" s="9" t="s">
        <v>44</v>
      </c>
      <c r="C73" s="9">
        <v>20</v>
      </c>
      <c r="D73" s="11">
        <v>304</v>
      </c>
      <c r="E73" s="13" t="str">
        <f>VLOOKUP(B73&amp;D73,'[1]점검현황(금월)'!$D$7:$AG$273,2,0)</f>
        <v>멀티미디어 (ZOOM자동녹화)</v>
      </c>
      <c r="F73" s="14" t="str">
        <f>VLOOKUP(B73&amp;D73,'[1]점검현황(금월)'!$D$7:$AG$273,3,0)</f>
        <v>VGZ650</v>
      </c>
      <c r="G73" s="13" t="str">
        <f>VLOOKUP(B73&amp;D73,'[1]점검현황(금월)'!$D$2:$AG$273,19,0)</f>
        <v>e-ST</v>
      </c>
      <c r="H73" s="15">
        <f>VLOOKUP(B73&amp;D73,'[1]점검현황(금월)'!$D$2:$AG$273,25,0)</f>
        <v>44985</v>
      </c>
      <c r="I73" s="15">
        <f>VLOOKUP(B73&amp;D73,'[1]점검현황(금월)'!$D$7:$AG$273,27,0)</f>
        <v>45499</v>
      </c>
      <c r="J73" s="16">
        <v>1010</v>
      </c>
      <c r="K73" s="17">
        <f>VLOOKUP(B73&amp;D73,'[1]점검현황(금월)'!$D$7:$AK$273,24,0)</f>
        <v>0.57430555555555551</v>
      </c>
      <c r="L73" s="18">
        <f>VLOOKUP(B73&amp;D73,'[1]점검현황(금월)'!$D$7:$AK$273,34,0)</f>
        <v>2390</v>
      </c>
      <c r="M73" s="16">
        <v>1107</v>
      </c>
      <c r="N73" s="19">
        <v>0.79861111111111116</v>
      </c>
      <c r="O73" s="20"/>
    </row>
    <row r="74" spans="1:15" ht="15" customHeight="1" x14ac:dyDescent="0.3">
      <c r="A74" s="26"/>
      <c r="B74" s="9" t="s">
        <v>44</v>
      </c>
      <c r="C74" s="9">
        <v>21</v>
      </c>
      <c r="D74" s="11">
        <v>305</v>
      </c>
      <c r="E74" s="13" t="str">
        <f>VLOOKUP(B74&amp;D74,'[1]점검현황(금월)'!$D$7:$AG$273,2,0)</f>
        <v>멀티미디어(ZOOM자동녹화)</v>
      </c>
      <c r="F74" s="14" t="str">
        <f>VLOOKUP(B74&amp;D74,'[1]점검현황(금월)'!$D$7:$AG$273,3,0)</f>
        <v>VMZ501K</v>
      </c>
      <c r="G74" s="13" t="str">
        <f>VLOOKUP(B74&amp;D74,'[1]점검현황(금월)'!$D$2:$AG$273,19,0)</f>
        <v>구e-ST</v>
      </c>
      <c r="H74" s="15">
        <f>VLOOKUP(B74&amp;D74,'[1]점검현황(금월)'!$D$2:$AG$273,25,0)</f>
        <v>43628</v>
      </c>
      <c r="I74" s="15">
        <f>VLOOKUP(B74&amp;D74,'[1]점검현황(금월)'!$D$7:$AG$273,27,0)</f>
        <v>44560</v>
      </c>
      <c r="J74" s="16">
        <v>1011</v>
      </c>
      <c r="K74" s="17">
        <f>VLOOKUP(B74&amp;D74,'[1]점검현황(금월)'!$D$7:$AK$273,24,0)</f>
        <v>0.79166666666666663</v>
      </c>
      <c r="L74" s="18">
        <f>VLOOKUP(B74&amp;D74,'[1]점검현황(금월)'!$D$7:$AK$273,34,0)</f>
        <v>3293</v>
      </c>
      <c r="M74" s="16">
        <v>1108</v>
      </c>
      <c r="N74" s="19">
        <v>0.80555555555555602</v>
      </c>
      <c r="O74" s="20"/>
    </row>
    <row r="75" spans="1:15" ht="15" customHeight="1" x14ac:dyDescent="0.3">
      <c r="A75" s="26"/>
      <c r="B75" s="9" t="s">
        <v>44</v>
      </c>
      <c r="C75" s="9">
        <v>22</v>
      </c>
      <c r="D75" s="11">
        <v>306</v>
      </c>
      <c r="E75" s="13" t="str">
        <f>VLOOKUP(B75&amp;D75,'[1]점검현황(금월)'!$D$7:$AG$273,2,0)</f>
        <v>멀티미디어(ZOOM자동녹화)</v>
      </c>
      <c r="F75" s="14" t="str">
        <f>VLOOKUP(B75&amp;D75,'[1]점검현황(금월)'!$D$7:$AG$273,3,0)</f>
        <v>VGZ650</v>
      </c>
      <c r="G75" s="13" t="str">
        <f>VLOOKUP(B75&amp;D75,'[1]점검현황(금월)'!$D$2:$AG$273,19,0)</f>
        <v>e-ST</v>
      </c>
      <c r="H75" s="15">
        <f>VLOOKUP(B75&amp;D75,'[1]점검현황(금월)'!$D$2:$AG$273,25,0)</f>
        <v>44841</v>
      </c>
      <c r="I75" s="15">
        <f>VLOOKUP(B75&amp;D75,'[1]점검현황(금월)'!$D$7:$AG$273,27,0)</f>
        <v>45496</v>
      </c>
      <c r="J75" s="16">
        <v>1011</v>
      </c>
      <c r="K75" s="17">
        <f>VLOOKUP(B75&amp;D75,'[1]점검현황(금월)'!$D$7:$AK$273,24,0)</f>
        <v>0.5444444444444444</v>
      </c>
      <c r="L75" s="18">
        <f>VLOOKUP(B75&amp;D75,'[1]점검현황(금월)'!$D$7:$AK$273,34,0)</f>
        <v>2890</v>
      </c>
      <c r="M75" s="16">
        <v>1108</v>
      </c>
      <c r="N75" s="19">
        <v>0.35416666666666669</v>
      </c>
      <c r="O75" s="20" t="s">
        <v>52</v>
      </c>
    </row>
    <row r="76" spans="1:15" ht="15" customHeight="1" x14ac:dyDescent="0.3">
      <c r="A76" s="26"/>
      <c r="B76" s="9" t="s">
        <v>44</v>
      </c>
      <c r="C76" s="9">
        <v>23</v>
      </c>
      <c r="D76" s="13">
        <v>332</v>
      </c>
      <c r="E76" s="13" t="str">
        <f>VLOOKUP(B76&amp;D76,'[1]점검현황(금월)'!$D$7:$AG$273,2,0)</f>
        <v>멀티미디어(ZOOM자동녹화)</v>
      </c>
      <c r="F76" s="14" t="str">
        <f>VLOOKUP(B76&amp;D76,'[1]점검현황(금월)'!$D$7:$AG$273,3,0)</f>
        <v>VW540</v>
      </c>
      <c r="G76" s="13" t="str">
        <f>VLOOKUP(B76&amp;D76,'[1]점검현황(금월)'!$D$2:$AG$273,19,0)</f>
        <v>e-ST</v>
      </c>
      <c r="H76" s="15">
        <f>VLOOKUP(B76&amp;D76,'[1]점검현황(금월)'!$D$2:$AG$273,25,0)</f>
        <v>45252</v>
      </c>
      <c r="I76" s="15">
        <f>VLOOKUP(B76&amp;D76,'[1]점검현황(금월)'!$D$7:$AG$273,27,0)</f>
        <v>45581</v>
      </c>
      <c r="J76" s="16">
        <v>1016</v>
      </c>
      <c r="K76" s="17">
        <f>VLOOKUP(B76&amp;D76,'[1]점검현황(금월)'!$D$7:$AK$273,24,0)</f>
        <v>0.66388888888888886</v>
      </c>
      <c r="L76" s="18">
        <f>VLOOKUP(B76&amp;D76,'[1]점검현황(금월)'!$D$7:$AK$273,34,0)</f>
        <v>1457</v>
      </c>
      <c r="M76" s="16">
        <v>1108</v>
      </c>
      <c r="N76" s="19">
        <v>0.36805555555555558</v>
      </c>
      <c r="O76" s="20" t="s">
        <v>35</v>
      </c>
    </row>
    <row r="77" spans="1:15" ht="15" customHeight="1" x14ac:dyDescent="0.3">
      <c r="A77" s="26"/>
      <c r="B77" s="9" t="s">
        <v>44</v>
      </c>
      <c r="C77" s="9">
        <v>24</v>
      </c>
      <c r="D77" s="13">
        <v>333</v>
      </c>
      <c r="E77" s="13" t="str">
        <f>VLOOKUP(B77&amp;D77,'[1]점검현황(금월)'!$D$7:$AG$273,2,0)</f>
        <v>멀티미디어(ZOOM자동녹화)</v>
      </c>
      <c r="F77" s="14" t="str">
        <f>VLOOKUP(B77&amp;D77,'[1]점검현황(금월)'!$D$7:$AG$273,3,0)</f>
        <v>VW540</v>
      </c>
      <c r="G77" s="13" t="str">
        <f>VLOOKUP(B77&amp;D77,'[1]점검현황(금월)'!$D$2:$AG$273,19,0)</f>
        <v>e-ST</v>
      </c>
      <c r="H77" s="15">
        <f>VLOOKUP(B77&amp;D77,'[1]점검현황(금월)'!$D$2:$AG$273,25,0)</f>
        <v>45107</v>
      </c>
      <c r="I77" s="15" t="str">
        <f>VLOOKUP(B77&amp;D77,'[1]점검현황(금월)'!$D$7:$AG$273,27,0)</f>
        <v>2020-02-00</v>
      </c>
      <c r="J77" s="16">
        <v>1011</v>
      </c>
      <c r="K77" s="17">
        <f>VLOOKUP(B77&amp;D77,'[1]점검현황(금월)'!$D$7:$AK$273,24,0)</f>
        <v>0.3611111111111111</v>
      </c>
      <c r="L77" s="18">
        <f>VLOOKUP(B77&amp;D77,'[1]점검현황(금월)'!$D$7:$AK$273,34,0)</f>
        <v>1490</v>
      </c>
      <c r="M77" s="16">
        <v>1108</v>
      </c>
      <c r="N77" s="19">
        <v>0.79166666666666663</v>
      </c>
      <c r="O77" s="20"/>
    </row>
    <row r="78" spans="1:15" ht="15" customHeight="1" x14ac:dyDescent="0.3">
      <c r="A78" s="26"/>
      <c r="B78" s="9" t="s">
        <v>44</v>
      </c>
      <c r="C78" s="9">
        <v>25</v>
      </c>
      <c r="D78" s="11">
        <v>334</v>
      </c>
      <c r="E78" s="13" t="str">
        <f>VLOOKUP(B78&amp;D78,'[1]점검현황(금월)'!$D$7:$AG$273,2,0)</f>
        <v>멀티미디어(ZOOM자동녹화)</v>
      </c>
      <c r="F78" s="14" t="str">
        <f>VLOOKUP(B78&amp;D78,'[1]점검현황(금월)'!$D$7:$AG$273,3,0)</f>
        <v>VGZ550</v>
      </c>
      <c r="G78" s="13" t="str">
        <f>VLOOKUP(B78&amp;D78,'[1]점검현황(금월)'!$D$2:$AG$273,19,0)</f>
        <v>e-ST</v>
      </c>
      <c r="H78" s="15" t="str">
        <f>VLOOKUP(B78&amp;D78,'[1]점검현황(금월)'!$D$2:$AG$273,25,0)</f>
        <v>2023-08-00</v>
      </c>
      <c r="I78" s="15" t="str">
        <f>VLOOKUP(B78&amp;D78,'[1]점검현황(금월)'!$D$7:$AG$273,27,0)</f>
        <v>2023-08-00</v>
      </c>
      <c r="J78" s="16">
        <v>1011</v>
      </c>
      <c r="K78" s="17">
        <f>VLOOKUP(B78&amp;D78,'[1]점검현황(금월)'!$D$7:$AK$273,24,0)</f>
        <v>0.72291666666666676</v>
      </c>
      <c r="L78" s="18">
        <f>VLOOKUP(B78&amp;D78,'[1]점검현황(금월)'!$D$7:$AK$273,34,0)</f>
        <v>1248</v>
      </c>
      <c r="M78" s="16">
        <v>1108</v>
      </c>
      <c r="N78" s="19">
        <v>0.79861111111111116</v>
      </c>
      <c r="O78" s="20" t="s">
        <v>53</v>
      </c>
    </row>
    <row r="79" spans="1:15" ht="15" customHeight="1" x14ac:dyDescent="0.3">
      <c r="A79" s="26"/>
      <c r="B79" s="9" t="s">
        <v>54</v>
      </c>
      <c r="C79" s="9">
        <v>26</v>
      </c>
      <c r="D79" s="11">
        <v>337</v>
      </c>
      <c r="E79" s="13" t="str">
        <f>VLOOKUP(B79&amp;D79,'[1]점검현황(금월)'!$D$7:$AG$273,2,0)</f>
        <v>물리학과(ZOOM자동녹화)</v>
      </c>
      <c r="F79" s="14" t="str">
        <f>VLOOKUP(B79&amp;D79,'[1]점검현황(금월)'!$D$7:$AG$273,3,0)</f>
        <v>VW540</v>
      </c>
      <c r="G79" s="13" t="str">
        <f>VLOOKUP(B79&amp;D79,'[1]점검현황(금월)'!$D$2:$AG$273,19,0)</f>
        <v>e-ST</v>
      </c>
      <c r="H79" s="15" t="str">
        <f>VLOOKUP(B79&amp;D79,'[1]점검현황(금월)'!$D$2:$AG$273,25,0)</f>
        <v>2020-02-00</v>
      </c>
      <c r="I79" s="15" t="str">
        <f>VLOOKUP(B79&amp;D79,'[1]점검현황(금월)'!$D$7:$AG$273,27,0)</f>
        <v>2020-02-00</v>
      </c>
      <c r="J79" s="16">
        <v>1011</v>
      </c>
      <c r="K79" s="17">
        <f>VLOOKUP(B79&amp;D79,'[1]점검현황(금월)'!$D$7:$AK$273,24,0)</f>
        <v>0.79166666666666663</v>
      </c>
      <c r="L79" s="18">
        <f>VLOOKUP(B79&amp;D79,'[1]점검현황(금월)'!$D$7:$AK$273,34,0)</f>
        <v>1977</v>
      </c>
      <c r="M79" s="16">
        <v>1108</v>
      </c>
      <c r="N79" s="19">
        <v>0.80555555555555602</v>
      </c>
      <c r="O79" s="20"/>
    </row>
    <row r="80" spans="1:15" ht="15" customHeight="1" x14ac:dyDescent="0.3">
      <c r="A80" s="26"/>
      <c r="B80" s="9" t="s">
        <v>44</v>
      </c>
      <c r="C80" s="9">
        <v>27</v>
      </c>
      <c r="D80" s="11">
        <v>339</v>
      </c>
      <c r="E80" s="13" t="str">
        <f>VLOOKUP(B80&amp;D80,'[1]점검현황(금월)'!$D$7:$AG$273,2,0)</f>
        <v>대학원</v>
      </c>
      <c r="F80" s="14" t="str">
        <f>VLOOKUP(B80&amp;D80,'[1]점검현황(금월)'!$D$7:$AG$273,3,0)</f>
        <v>VX421</v>
      </c>
      <c r="G80" s="13" t="str">
        <f>VLOOKUP(B80&amp;D80,'[1]점검현황(금월)'!$D$2:$AG$273,19,0)</f>
        <v>e-ST</v>
      </c>
      <c r="H80" s="15">
        <f>VLOOKUP(B80&amp;D80,'[1]점검현황(금월)'!$D$2:$AG$273,25,0)</f>
        <v>42788</v>
      </c>
      <c r="I80" s="15">
        <f>VLOOKUP(B80&amp;D80,'[1]점검현황(금월)'!$D$7:$AG$273,27,0)</f>
        <v>42788</v>
      </c>
      <c r="J80" s="16">
        <v>1011</v>
      </c>
      <c r="K80" s="17">
        <f>VLOOKUP(B80&amp;D80,'[1]점검현황(금월)'!$D$7:$AK$273,24,0)</f>
        <v>0.79861111111111116</v>
      </c>
      <c r="L80" s="18">
        <f>VLOOKUP(B80&amp;D80,'[1]점검현황(금월)'!$D$7:$AK$273,34,0)</f>
        <v>262</v>
      </c>
      <c r="M80" s="16">
        <v>1108</v>
      </c>
      <c r="N80" s="19">
        <v>0.375</v>
      </c>
      <c r="O80" s="20"/>
    </row>
    <row r="81" spans="1:15" ht="15" customHeight="1" x14ac:dyDescent="0.3">
      <c r="A81" s="30"/>
      <c r="B81" s="9" t="s">
        <v>54</v>
      </c>
      <c r="C81" s="9">
        <v>28</v>
      </c>
      <c r="D81" s="11">
        <v>436</v>
      </c>
      <c r="E81" s="13" t="str">
        <f>VLOOKUP(B81&amp;D81,'[1]점검현황(금월)'!$D$7:$AG$273,2,0)</f>
        <v>다산학부(ZOOM자동녹화)</v>
      </c>
      <c r="F81" s="14" t="str">
        <f>VLOOKUP(B81&amp;D81,'[1]점검현황(금월)'!$D$7:$AG$273,3,0)</f>
        <v>VW540</v>
      </c>
      <c r="G81" s="13" t="str">
        <f>VLOOKUP(B81&amp;D81,'[1]점검현황(금월)'!$D$2:$AG$273,19,0)</f>
        <v>e-ST</v>
      </c>
      <c r="H81" s="15">
        <f>VLOOKUP(B81&amp;D81,'[1]점검현황(금월)'!$D$2:$AG$273,25,0)</f>
        <v>45538</v>
      </c>
      <c r="I81" s="15">
        <f>VLOOKUP(B81&amp;D81,'[1]점검현황(금월)'!$D$7:$AG$273,27,0)</f>
        <v>44398</v>
      </c>
      <c r="J81" s="16">
        <v>1011</v>
      </c>
      <c r="K81" s="17">
        <f>VLOOKUP(B81&amp;D81,'[1]점검현황(금월)'!$D$7:$AK$273,24,0)</f>
        <v>0.80555555555555547</v>
      </c>
      <c r="L81" s="18">
        <f>VLOOKUP(B81&amp;D81,'[1]점검현황(금월)'!$D$7:$AK$273,34,0)</f>
        <v>285</v>
      </c>
      <c r="M81" s="16">
        <v>1108</v>
      </c>
      <c r="N81" s="19">
        <v>0.41666666666666702</v>
      </c>
      <c r="O81" s="20"/>
    </row>
    <row r="82" spans="1:15" ht="15" customHeight="1" x14ac:dyDescent="0.3">
      <c r="A82" s="25" t="s">
        <v>55</v>
      </c>
      <c r="B82" s="9" t="s">
        <v>55</v>
      </c>
      <c r="C82" s="9">
        <v>1</v>
      </c>
      <c r="D82" s="13">
        <v>103</v>
      </c>
      <c r="E82" s="13" t="str">
        <f>VLOOKUP(B82&amp;D82,'[1]점검현황(금월)'!$D$7:$AG$273,2,0)</f>
        <v>생명과학</v>
      </c>
      <c r="F82" s="14" t="str">
        <f>VLOOKUP(B82&amp;D82,'[1]점검현황(금월)'!$D$7:$AG$273,3,0)</f>
        <v>VX431</v>
      </c>
      <c r="G82" s="13" t="str">
        <f>VLOOKUP(B82&amp;D82,'[1]점검현황(금월)'!$D$2:$AG$273,19,0)</f>
        <v>자체</v>
      </c>
      <c r="H82" s="15">
        <f>VLOOKUP(B82&amp;D82,'[1]점검현황(금월)'!$D$2:$AG$273,25,0)</f>
        <v>44894</v>
      </c>
      <c r="I82" s="15" t="str">
        <f>VLOOKUP(B82&amp;D82,'[1]점검현황(금월)'!$D$7:$AG$273,27,0)</f>
        <v>2020-00-00</v>
      </c>
      <c r="J82" s="31">
        <v>1011</v>
      </c>
      <c r="K82" s="17">
        <f>VLOOKUP(B82&amp;D82,'[1]점검현황(금월)'!$D$7:$AK$273,24,0)</f>
        <v>0.8125</v>
      </c>
      <c r="L82" s="18">
        <f>VLOOKUP(B82&amp;D82,'[1]점검현황(금월)'!$D$7:$AK$273,34,0)</f>
        <v>1124</v>
      </c>
      <c r="M82" s="16">
        <v>1108</v>
      </c>
      <c r="N82" s="19">
        <v>0.375</v>
      </c>
      <c r="O82" s="20"/>
    </row>
    <row r="83" spans="1:15" ht="15" customHeight="1" x14ac:dyDescent="0.3">
      <c r="A83" s="26"/>
      <c r="B83" s="9" t="s">
        <v>55</v>
      </c>
      <c r="C83" s="9">
        <v>2</v>
      </c>
      <c r="D83" s="13">
        <v>107</v>
      </c>
      <c r="E83" s="13" t="str">
        <f>VLOOKUP(B83&amp;D83,'[1]점검현황(금월)'!$D$7:$AG$273,2,0)</f>
        <v>전자공학</v>
      </c>
      <c r="F83" s="14" t="str">
        <f>VLOOKUP(B83&amp;D83,'[1]점검현황(금월)'!$D$7:$AG$273,3,0)</f>
        <v>VX410</v>
      </c>
      <c r="G83" s="13" t="str">
        <f>VLOOKUP(B83&amp;D83,'[1]점검현황(금월)'!$D$2:$AG$273,19,0)</f>
        <v>자체</v>
      </c>
      <c r="H83" s="15">
        <f>VLOOKUP(B83&amp;D83,'[1]점검현황(금월)'!$D$2:$AG$273,25,0)</f>
        <v>44274</v>
      </c>
      <c r="I83" s="15">
        <f>VLOOKUP(B83&amp;D83,'[1]점검현황(금월)'!$D$7:$AG$273,27,0)</f>
        <v>44274</v>
      </c>
      <c r="J83" s="16">
        <v>1011</v>
      </c>
      <c r="K83" s="17">
        <f>VLOOKUP(B83&amp;D83,'[1]점검현황(금월)'!$D$7:$AK$273,24,0)</f>
        <v>0.81944444444444453</v>
      </c>
      <c r="L83" s="18">
        <f>VLOOKUP(B83&amp;D83,'[1]점검현황(금월)'!$D$7:$AK$273,34,0)</f>
        <v>2690</v>
      </c>
      <c r="M83" s="16">
        <v>1108</v>
      </c>
      <c r="N83" s="19">
        <v>0.38194444444444442</v>
      </c>
      <c r="O83" s="20"/>
    </row>
    <row r="84" spans="1:15" ht="15" customHeight="1" x14ac:dyDescent="0.3">
      <c r="A84" s="26"/>
      <c r="B84" s="9" t="s">
        <v>56</v>
      </c>
      <c r="C84" s="9">
        <v>3</v>
      </c>
      <c r="D84" s="13">
        <v>228</v>
      </c>
      <c r="E84" s="13" t="str">
        <f>VLOOKUP(B84&amp;D84,'[1]점검현황(금월)'!$D$7:$AG$273,2,0)</f>
        <v>전자공학(ZOOM자동녹화)</v>
      </c>
      <c r="F84" s="14" t="str">
        <f>VLOOKUP(B84&amp;D84,'[1]점검현황(금월)'!$D$7:$AG$273,3,0)</f>
        <v>VGZ550</v>
      </c>
      <c r="G84" s="13" t="str">
        <f>VLOOKUP(B84&amp;D84,'[1]점검현황(금월)'!$D$2:$AG$273,19,0)</f>
        <v>e-ST</v>
      </c>
      <c r="H84" s="15" t="str">
        <f>VLOOKUP(B84&amp;D84,'[1]점검현황(금월)'!$D$2:$AG$273,25,0)</f>
        <v>2023-08-00</v>
      </c>
      <c r="I84" s="15" t="str">
        <f>VLOOKUP(B84&amp;D84,'[1]점검현황(금월)'!$D$7:$AG$273,27,0)</f>
        <v>2023-08-00</v>
      </c>
      <c r="J84" s="16">
        <v>1012</v>
      </c>
      <c r="K84" s="17">
        <f>VLOOKUP(B84&amp;D84,'[1]점검현황(금월)'!$D$7:$AK$273,24,0)</f>
        <v>0.84722222222222299</v>
      </c>
      <c r="L84" s="18">
        <f>VLOOKUP(B84&amp;D84,'[1]점검현황(금월)'!$D$7:$AK$273,34,0)</f>
        <v>1122</v>
      </c>
      <c r="M84" s="16">
        <v>1109</v>
      </c>
      <c r="N84" s="19">
        <v>0.42361111111111099</v>
      </c>
      <c r="O84" s="20"/>
    </row>
    <row r="85" spans="1:15" ht="15" customHeight="1" x14ac:dyDescent="0.3">
      <c r="A85" s="26"/>
      <c r="B85" s="9" t="s">
        <v>56</v>
      </c>
      <c r="C85" s="9">
        <v>4</v>
      </c>
      <c r="D85" s="13">
        <v>235</v>
      </c>
      <c r="E85" s="13" t="str">
        <f>VLOOKUP(B85&amp;D85,'[1]점검현황(금월)'!$D$7:$AG$273,2,0)</f>
        <v>생명과학</v>
      </c>
      <c r="F85" s="14" t="str">
        <f>VLOOKUP(B85&amp;D85,'[1]점검현황(금월)'!$D$7:$AG$273,3,0)</f>
        <v>VW540</v>
      </c>
      <c r="G85" s="13" t="str">
        <f>VLOOKUP(B85&amp;D85,'[1]점검현황(금월)'!$D$2:$AG$273,19,0)</f>
        <v>e-ST</v>
      </c>
      <c r="H85" s="15">
        <f>VLOOKUP(B85&amp;D85,'[1]점검현황(금월)'!$D$2:$AG$273,25,0)</f>
        <v>44928</v>
      </c>
      <c r="I85" s="15" t="str">
        <f>VLOOKUP(B85&amp;D85,'[1]점검현황(금월)'!$D$7:$AG$273,27,0)</f>
        <v>2020-04-00</v>
      </c>
      <c r="J85" s="16">
        <v>1012</v>
      </c>
      <c r="K85" s="17">
        <f>VLOOKUP(B85&amp;D85,'[1]점검현황(금월)'!$D$7:$AK$273,24,0)</f>
        <v>0.57361111111111118</v>
      </c>
      <c r="L85" s="18">
        <f>VLOOKUP(B85&amp;D85,'[1]점검현황(금월)'!$D$7:$AK$273,34,0)</f>
        <v>1399</v>
      </c>
      <c r="M85" s="16">
        <v>1109</v>
      </c>
      <c r="N85" s="19">
        <v>0.46527777777777801</v>
      </c>
      <c r="O85" s="20"/>
    </row>
    <row r="86" spans="1:15" ht="15" customHeight="1" x14ac:dyDescent="0.3">
      <c r="A86" s="26"/>
      <c r="B86" s="9" t="s">
        <v>55</v>
      </c>
      <c r="C86" s="9">
        <v>5</v>
      </c>
      <c r="D86" s="11">
        <v>237</v>
      </c>
      <c r="E86" s="13" t="str">
        <f>VLOOKUP(B86&amp;D86,'[1]점검현황(금월)'!$D$7:$AG$273,2,0)</f>
        <v>생명과학</v>
      </c>
      <c r="F86" s="14" t="str">
        <f>VLOOKUP(B86&amp;D86,'[1]점검현황(금월)'!$D$7:$AG$273,3,0)</f>
        <v>VX421</v>
      </c>
      <c r="G86" s="13" t="str">
        <f>VLOOKUP(B86&amp;D86,'[1]점검현황(금월)'!$D$2:$AG$273,19,0)</f>
        <v>구</v>
      </c>
      <c r="H86" s="15">
        <f>VLOOKUP(B86&amp;D86,'[1]점검현황(금월)'!$D$2:$AG$273,25,0)</f>
        <v>44894</v>
      </c>
      <c r="I86" s="15">
        <f>VLOOKUP(B86&amp;D86,'[1]점검현황(금월)'!$D$7:$AG$273,27,0)</f>
        <v>42331</v>
      </c>
      <c r="J86" s="16">
        <v>1012</v>
      </c>
      <c r="K86" s="17">
        <f>VLOOKUP(B86&amp;D86,'[1]점검현황(금월)'!$D$7:$AK$273,24,0)</f>
        <v>0.35416666666666669</v>
      </c>
      <c r="L86" s="18">
        <f>VLOOKUP(B86&amp;D86,'[1]점검현황(금월)'!$D$7:$AK$273,34,0)</f>
        <v>705</v>
      </c>
      <c r="M86" s="16">
        <v>1109</v>
      </c>
      <c r="N86" s="19">
        <v>0.38888888888888901</v>
      </c>
      <c r="O86" s="20"/>
    </row>
    <row r="87" spans="1:15" ht="15" customHeight="1" x14ac:dyDescent="0.3">
      <c r="A87" s="26"/>
      <c r="B87" s="9" t="s">
        <v>55</v>
      </c>
      <c r="C87" s="9">
        <v>6</v>
      </c>
      <c r="D87" s="11">
        <v>242</v>
      </c>
      <c r="E87" s="13" t="str">
        <f>VLOOKUP(B87&amp;D87,'[1]점검현황(금월)'!$D$7:$AG$273,2,0)</f>
        <v>대학원(ZOOM자동녹화)</v>
      </c>
      <c r="F87" s="14" t="str">
        <f>VLOOKUP(B87&amp;D87,'[1]점검현황(금월)'!$D$7:$AG$273,3,0)</f>
        <v>VGZ550</v>
      </c>
      <c r="G87" s="13" t="str">
        <f>VLOOKUP(B87&amp;D87,'[1]점검현황(금월)'!$D$2:$AG$273,19,0)</f>
        <v>e-ST</v>
      </c>
      <c r="H87" s="15" t="str">
        <f>VLOOKUP(B87&amp;D87,'[1]점검현황(금월)'!$D$2:$AG$273,25,0)</f>
        <v>2024-03-00</v>
      </c>
      <c r="I87" s="15" t="str">
        <f>VLOOKUP(B87&amp;D87,'[1]점검현황(금월)'!$D$7:$AG$273,27,0)</f>
        <v>2024-03-00</v>
      </c>
      <c r="J87" s="16">
        <v>1030</v>
      </c>
      <c r="K87" s="17">
        <f>VLOOKUP(B87&amp;D87,'[1]점검현황(금월)'!$D$7:$AK$273,24,0)</f>
        <v>0.3611111111111111</v>
      </c>
      <c r="L87" s="18">
        <f>VLOOKUP(B87&amp;D87,'[1]점검현황(금월)'!$D$7:$AK$273,34,0)</f>
        <v>481</v>
      </c>
      <c r="M87" s="16">
        <v>1109</v>
      </c>
      <c r="N87" s="19">
        <v>0.39583333333333298</v>
      </c>
      <c r="O87" s="20" t="s">
        <v>40</v>
      </c>
    </row>
    <row r="88" spans="1:15" ht="15" customHeight="1" x14ac:dyDescent="0.3">
      <c r="A88" s="26"/>
      <c r="B88" s="9" t="s">
        <v>55</v>
      </c>
      <c r="C88" s="9">
        <v>7</v>
      </c>
      <c r="D88" s="11">
        <v>243</v>
      </c>
      <c r="E88" s="13" t="str">
        <f>VLOOKUP(B88&amp;D88,'[1]점검현황(금월)'!$D$7:$AG$273,2,0)</f>
        <v>대학원</v>
      </c>
      <c r="F88" s="14" t="str">
        <f>VLOOKUP(B88&amp;D88,'[1]점검현황(금월)'!$D$7:$AG$273,3,0)</f>
        <v>VMZ501</v>
      </c>
      <c r="G88" s="13" t="str">
        <f>VLOOKUP(B88&amp;D88,'[1]점검현황(금월)'!$D$2:$AG$273,19,0)</f>
        <v>e-ST</v>
      </c>
      <c r="H88" s="15">
        <f>VLOOKUP(B88&amp;D88,'[1]점검현황(금월)'!$D$2:$AG$273,25,0)</f>
        <v>44561</v>
      </c>
      <c r="I88" s="15">
        <f>VLOOKUP(B88&amp;D88,'[1]점검현황(금월)'!$D$7:$AG$273,27,0)</f>
        <v>44561</v>
      </c>
      <c r="J88" s="16">
        <v>1012</v>
      </c>
      <c r="K88" s="17">
        <f>VLOOKUP(B88&amp;D88,'[1]점검현황(금월)'!$D$7:$AK$273,24,0)</f>
        <v>0.36805555555555558</v>
      </c>
      <c r="L88" s="18">
        <f>VLOOKUP(B88&amp;D88,'[1]점검현황(금월)'!$D$7:$AK$273,34,0)</f>
        <v>1231</v>
      </c>
      <c r="M88" s="16">
        <v>1109</v>
      </c>
      <c r="N88" s="19">
        <v>0.40277777777777801</v>
      </c>
      <c r="O88" s="20"/>
    </row>
    <row r="89" spans="1:15" ht="15" customHeight="1" x14ac:dyDescent="0.3">
      <c r="A89" s="26"/>
      <c r="B89" s="9" t="s">
        <v>55</v>
      </c>
      <c r="C89" s="9">
        <v>8</v>
      </c>
      <c r="D89" s="11">
        <v>251</v>
      </c>
      <c r="E89" s="13" t="str">
        <f>VLOOKUP(B89&amp;D89,'[1]점검현황(금월)'!$D$7:$AG$273,2,0)</f>
        <v>강당(ZOOM자동녹화)</v>
      </c>
      <c r="F89" s="14" t="str">
        <f>VLOOKUP(B89&amp;D89,'[1]점검현황(금월)'!$D$7:$AG$273,3,0)</f>
        <v>EX12KE</v>
      </c>
      <c r="G89" s="13" t="str">
        <f>VLOOKUP(B89&amp;D89,'[1]점검현황(금월)'!$D$2:$AG$273,19,0)</f>
        <v>e-ST</v>
      </c>
      <c r="H89" s="15">
        <f>VLOOKUP(B89&amp;D89,'[1]점검현황(금월)'!$D$2:$AG$273,25,0)</f>
        <v>45537</v>
      </c>
      <c r="I89" s="15">
        <f>VLOOKUP(B89&amp;D89,'[1]점검현황(금월)'!$D$7:$AG$273,27,0)</f>
        <v>44608</v>
      </c>
      <c r="J89" s="16">
        <v>1014</v>
      </c>
      <c r="K89" s="17">
        <f>VLOOKUP(B89&amp;D89,'[1]점검현황(금월)'!$D$7:$AK$273,24,0)</f>
        <v>0.81180555555555556</v>
      </c>
      <c r="L89" s="18" t="str">
        <f>VLOOKUP(B89&amp;D89,'[1]점검현황(금월)'!$D$7:$AK$273,34,0)</f>
        <v>119/119</v>
      </c>
      <c r="M89" s="16">
        <v>1109</v>
      </c>
      <c r="N89" s="19">
        <v>0.40972222222222199</v>
      </c>
      <c r="O89" s="20" t="s">
        <v>18</v>
      </c>
    </row>
    <row r="90" spans="1:15" ht="15" customHeight="1" x14ac:dyDescent="0.3">
      <c r="A90" s="26"/>
      <c r="B90" s="9" t="s">
        <v>55</v>
      </c>
      <c r="C90" s="9">
        <v>9</v>
      </c>
      <c r="D90" s="13" t="s">
        <v>57</v>
      </c>
      <c r="E90" s="13" t="str">
        <f>VLOOKUP(B90&amp;D90,'[1]점검현황(금월)'!$D$7:$AG$273,2,0)</f>
        <v>전자공학(ZOOM자동녹화)</v>
      </c>
      <c r="F90" s="14" t="str">
        <f>VLOOKUP(B90&amp;D90,'[1]점검현황(금월)'!$D$7:$AG$273,3,0)</f>
        <v>XU106K</v>
      </c>
      <c r="G90" s="13" t="str">
        <f>VLOOKUP(B90&amp;D90,'[1]점검현황(금월)'!$D$2:$AG$273,19,0)</f>
        <v>e-ST</v>
      </c>
      <c r="H90" s="15">
        <f>VLOOKUP(B90&amp;D90,'[1]점검현황(금월)'!$D$2:$AG$273,25,0)</f>
        <v>42745</v>
      </c>
      <c r="I90" s="15">
        <f>VLOOKUP(B90&amp;D90,'[1]점검현황(금월)'!$D$7:$AG$273,27,0)</f>
        <v>43242</v>
      </c>
      <c r="J90" s="16">
        <v>1012</v>
      </c>
      <c r="K90" s="17">
        <f>VLOOKUP(B90&amp;D90,'[1]점검현황(금월)'!$D$7:$AK$273,24,0)</f>
        <v>0.79861111111111116</v>
      </c>
      <c r="L90" s="18">
        <f>VLOOKUP(B90&amp;D90,'[1]점검현황(금월)'!$D$7:$AK$273,34,0)</f>
        <v>1820</v>
      </c>
      <c r="M90" s="16">
        <v>1109</v>
      </c>
      <c r="N90" s="19">
        <v>0.41666666666666702</v>
      </c>
      <c r="O90" s="20"/>
    </row>
    <row r="91" spans="1:15" ht="15" customHeight="1" x14ac:dyDescent="0.3">
      <c r="A91" s="26"/>
      <c r="B91" s="9" t="s">
        <v>56</v>
      </c>
      <c r="C91" s="9">
        <v>10</v>
      </c>
      <c r="D91" s="11">
        <v>333</v>
      </c>
      <c r="E91" s="13" t="str">
        <f>VLOOKUP(B91&amp;D91,'[1]점검현황(금월)'!$D$7:$AG$273,2,0)</f>
        <v>전자공학</v>
      </c>
      <c r="F91" s="14" t="str">
        <f>VLOOKUP(B91&amp;D91,'[1]점검현황(금월)'!$D$7:$AG$273,3,0)</f>
        <v>VGZ550</v>
      </c>
      <c r="G91" s="13" t="str">
        <f>VLOOKUP(B91&amp;D91,'[1]점검현황(금월)'!$D$2:$AG$273,19,0)</f>
        <v>자체</v>
      </c>
      <c r="H91" s="15" t="str">
        <f>VLOOKUP(B91&amp;D91,'[1]점검현황(금월)'!$D$2:$AG$273,25,0)</f>
        <v>2022-00-00</v>
      </c>
      <c r="I91" s="15" t="str">
        <f>VLOOKUP(B91&amp;D91,'[1]점검현황(금월)'!$D$7:$AG$273,27,0)</f>
        <v>2022-00-00</v>
      </c>
      <c r="J91" s="16">
        <v>1012</v>
      </c>
      <c r="K91" s="17">
        <f>VLOOKUP(B91&amp;D91,'[1]점검현황(금월)'!$D$7:$AK$273,24,0)</f>
        <v>0.84722222222222299</v>
      </c>
      <c r="L91" s="18">
        <f>VLOOKUP(B91&amp;D91,'[1]점검현황(금월)'!$D$7:$AK$273,34,0)</f>
        <v>1386</v>
      </c>
      <c r="M91" s="16">
        <v>1109</v>
      </c>
      <c r="N91" s="19">
        <v>0.46527777777777801</v>
      </c>
      <c r="O91" s="20"/>
    </row>
    <row r="92" spans="1:15" ht="15" customHeight="1" x14ac:dyDescent="0.3">
      <c r="A92" s="26"/>
      <c r="B92" s="9" t="s">
        <v>55</v>
      </c>
      <c r="C92" s="9">
        <v>11</v>
      </c>
      <c r="D92" s="13">
        <v>334</v>
      </c>
      <c r="E92" s="13" t="str">
        <f>VLOOKUP(B92&amp;D92,'[1]점검현황(금월)'!$D$7:$AG$273,2,0)</f>
        <v>전자공학(ZOOM자동녹화)</v>
      </c>
      <c r="F92" s="14" t="str">
        <f>VLOOKUP(B92&amp;D92,'[1]점검현황(금월)'!$D$7:$AG$273,3,0)</f>
        <v>VGZ550</v>
      </c>
      <c r="G92" s="13" t="str">
        <f>VLOOKUP(B92&amp;D92,'[1]점검현황(금월)'!$D$2:$AG$273,19,0)</f>
        <v>e-ST</v>
      </c>
      <c r="H92" s="15" t="str">
        <f>VLOOKUP(B92&amp;D92,'[1]점검현황(금월)'!$D$2:$AG$273,25,0)</f>
        <v>2023-07-00</v>
      </c>
      <c r="I92" s="15" t="str">
        <f>VLOOKUP(B92&amp;D92,'[1]점검현황(금월)'!$D$7:$AG$273,27,0)</f>
        <v>2023-07-00</v>
      </c>
      <c r="J92" s="16">
        <v>1012</v>
      </c>
      <c r="K92" s="17">
        <f>VLOOKUP(B92&amp;D92,'[1]점검현황(금월)'!$D$7:$AK$273,24,0)</f>
        <v>0.375</v>
      </c>
      <c r="L92" s="18">
        <f>VLOOKUP(B92&amp;D92,'[1]점검현황(금월)'!$D$7:$AK$273,34,0)</f>
        <v>124</v>
      </c>
      <c r="M92" s="16">
        <v>1109</v>
      </c>
      <c r="N92" s="19">
        <v>0.43055555555555503</v>
      </c>
      <c r="O92" s="20"/>
    </row>
    <row r="93" spans="1:15" ht="15" customHeight="1" x14ac:dyDescent="0.3">
      <c r="A93" s="26"/>
      <c r="B93" s="9" t="s">
        <v>55</v>
      </c>
      <c r="C93" s="9">
        <v>12</v>
      </c>
      <c r="D93" s="13">
        <v>340</v>
      </c>
      <c r="E93" s="13" t="str">
        <f>VLOOKUP(B93&amp;D93,'[1]점검현황(금월)'!$D$7:$AG$273,2,0)</f>
        <v>전자공학(ZOOM자동녹화)</v>
      </c>
      <c r="F93" s="14" t="str">
        <f>VLOOKUP(B93&amp;D93,'[1]점검현황(금월)'!$D$7:$AG$273,3,0)</f>
        <v>VGZ700</v>
      </c>
      <c r="G93" s="13" t="str">
        <f>VLOOKUP(B93&amp;D93,'[1]점검현황(금월)'!$D$2:$AG$273,19,0)</f>
        <v>e-ST</v>
      </c>
      <c r="H93" s="15" t="str">
        <f>VLOOKUP(B93&amp;D93,'[1]점검현황(금월)'!$D$2:$AG$273,25,0)</f>
        <v>2023-08-00</v>
      </c>
      <c r="I93" s="15" t="str">
        <f>VLOOKUP(B93&amp;D93,'[1]점검현황(금월)'!$D$7:$AG$273,27,0)</f>
        <v>2023-08-00</v>
      </c>
      <c r="J93" s="16">
        <v>1018</v>
      </c>
      <c r="K93" s="17">
        <f>VLOOKUP(B93&amp;D93,'[1]점검현황(금월)'!$D$7:$AK$273,24,0)</f>
        <v>0.37847222222222227</v>
      </c>
      <c r="L93" s="18">
        <f>VLOOKUP(B93&amp;D93,'[1]점검현황(금월)'!$D$7:$AK$273,34,0)</f>
        <v>1420</v>
      </c>
      <c r="M93" s="16">
        <v>1109</v>
      </c>
      <c r="N93" s="19">
        <v>0.4375</v>
      </c>
      <c r="O93" s="20" t="s">
        <v>58</v>
      </c>
    </row>
    <row r="94" spans="1:15" ht="15" customHeight="1" x14ac:dyDescent="0.3">
      <c r="A94" s="26"/>
      <c r="B94" s="9" t="s">
        <v>55</v>
      </c>
      <c r="C94" s="9">
        <v>13</v>
      </c>
      <c r="D94" s="13">
        <v>502</v>
      </c>
      <c r="E94" s="13" t="str">
        <f>VLOOKUP(B94&amp;D94,'[1]점검현황(금월)'!$D$7:$AG$273,2,0)</f>
        <v>물리학과(ZOOM자동녹화)</v>
      </c>
      <c r="F94" s="14" t="str">
        <f>VLOOKUP(B94&amp;D94,'[1]점검현황(금월)'!$D$7:$AG$273,3,0)</f>
        <v>VGZ700</v>
      </c>
      <c r="G94" s="13" t="str">
        <f>VLOOKUP(B94&amp;D94,'[1]점검현황(금월)'!$D$2:$AG$273,19,0)</f>
        <v>e-ST</v>
      </c>
      <c r="H94" s="15" t="str">
        <f>VLOOKUP(B94&amp;D94,'[1]점검현황(금월)'!$D$2:$AG$273,25,0)</f>
        <v>2023-08-00</v>
      </c>
      <c r="I94" s="15" t="str">
        <f>VLOOKUP(B94&amp;D94,'[1]점검현황(금월)'!$D$7:$AG$273,27,0)</f>
        <v>2023-08-00</v>
      </c>
      <c r="J94" s="16">
        <v>1012</v>
      </c>
      <c r="K94" s="17">
        <f>VLOOKUP(B94&amp;D94,'[1]점검현황(금월)'!$D$7:$AK$273,24,0)</f>
        <v>0.38194444444444497</v>
      </c>
      <c r="L94" s="18" t="str">
        <f>VLOOKUP(B94&amp;D94,'[1]점검현황(금월)'!$D$7:$AK$273,34,0)</f>
        <v>378/773</v>
      </c>
      <c r="M94" s="16">
        <v>1109</v>
      </c>
      <c r="N94" s="19">
        <v>0.44444444444444398</v>
      </c>
      <c r="O94" s="20"/>
    </row>
    <row r="95" spans="1:15" ht="15" customHeight="1" x14ac:dyDescent="0.3">
      <c r="A95" s="26"/>
      <c r="B95" s="9" t="s">
        <v>55</v>
      </c>
      <c r="C95" s="9">
        <v>14</v>
      </c>
      <c r="D95" s="13">
        <v>503</v>
      </c>
      <c r="E95" s="13" t="str">
        <f>VLOOKUP(B95&amp;D95,'[1]점검현황(금월)'!$D$7:$AG$273,2,0)</f>
        <v>물리학과</v>
      </c>
      <c r="F95" s="14" t="str">
        <f>VLOOKUP(B95&amp;D95,'[1]점검현황(금월)'!$D$7:$AG$273,3,0)</f>
        <v>VGZ550S</v>
      </c>
      <c r="G95" s="13" t="str">
        <f>VLOOKUP(B95&amp;D95,'[1]점검현황(금월)'!$D$2:$AG$273,19,0)</f>
        <v>자체</v>
      </c>
      <c r="H95" s="15" t="str">
        <f>VLOOKUP(B95&amp;D95,'[1]점검현황(금월)'!$D$2:$AG$273,25,0)</f>
        <v>2023-12-00</v>
      </c>
      <c r="I95" s="15" t="str">
        <f>VLOOKUP(B95&amp;D95,'[1]점검현황(금월)'!$D$7:$AG$273,27,0)</f>
        <v>2023-12-00</v>
      </c>
      <c r="J95" s="16">
        <v>1012</v>
      </c>
      <c r="K95" s="17">
        <f>VLOOKUP(B95&amp;D95,'[1]점검현황(금월)'!$D$7:$AK$273,24,0)</f>
        <v>0.38541666666666702</v>
      </c>
      <c r="L95" s="18">
        <f>VLOOKUP(B95&amp;D95,'[1]점검현황(금월)'!$D$7:$AK$273,34,0)</f>
        <v>355</v>
      </c>
      <c r="M95" s="16">
        <v>1109</v>
      </c>
      <c r="N95" s="19">
        <v>0.45138888888888901</v>
      </c>
      <c r="O95" s="20"/>
    </row>
    <row r="96" spans="1:15" ht="15" customHeight="1" x14ac:dyDescent="0.3">
      <c r="A96" s="26"/>
      <c r="B96" s="9" t="s">
        <v>55</v>
      </c>
      <c r="C96" s="9">
        <v>15</v>
      </c>
      <c r="D96" s="13">
        <v>504</v>
      </c>
      <c r="E96" s="13" t="str">
        <f>VLOOKUP(B96&amp;D96,'[1]점검현황(금월)'!$D$7:$AG$273,2,0)</f>
        <v>물리학과</v>
      </c>
      <c r="F96" s="14" t="str">
        <f>VLOOKUP(B96&amp;D96,'[1]점검현황(금월)'!$D$7:$AG$273,3,0)</f>
        <v>VGZ550S</v>
      </c>
      <c r="G96" s="13" t="str">
        <f>VLOOKUP(B96&amp;D96,'[1]점검현황(금월)'!$D$2:$AG$273,19,0)</f>
        <v>자체</v>
      </c>
      <c r="H96" s="15" t="str">
        <f>VLOOKUP(B96&amp;D96,'[1]점검현황(금월)'!$D$2:$AG$273,25,0)</f>
        <v>2023-12-00</v>
      </c>
      <c r="I96" s="15" t="str">
        <f>VLOOKUP(B96&amp;D96,'[1]점검현황(금월)'!$D$7:$AG$273,27,0)</f>
        <v>2023-12-00</v>
      </c>
      <c r="J96" s="16">
        <v>1012</v>
      </c>
      <c r="K96" s="17">
        <f>VLOOKUP(B96&amp;D96,'[1]점검현황(금월)'!$D$7:$AK$273,24,0)</f>
        <v>0.38888888888888901</v>
      </c>
      <c r="L96" s="18">
        <f>VLOOKUP(B96&amp;D96,'[1]점검현황(금월)'!$D$7:$AK$273,34,0)</f>
        <v>292</v>
      </c>
      <c r="M96" s="16">
        <v>1109</v>
      </c>
      <c r="N96" s="19">
        <v>0.45833333333333298</v>
      </c>
      <c r="O96" s="20"/>
    </row>
    <row r="97" spans="1:15" ht="15" customHeight="1" x14ac:dyDescent="0.3">
      <c r="A97" s="26"/>
      <c r="B97" s="9" t="s">
        <v>55</v>
      </c>
      <c r="C97" s="9">
        <v>16</v>
      </c>
      <c r="D97" s="13">
        <v>505</v>
      </c>
      <c r="E97" s="13" t="str">
        <f>VLOOKUP(B97&amp;D97,'[1]점검현황(금월)'!$D$7:$AG$273,2,0)</f>
        <v>물리학과</v>
      </c>
      <c r="F97" s="14" t="str">
        <f>VLOOKUP(B97&amp;D97,'[1]점검현황(금월)'!$D$7:$AG$273,3,0)</f>
        <v>VW540</v>
      </c>
      <c r="G97" s="13" t="str">
        <f>VLOOKUP(B97&amp;D97,'[1]점검현황(금월)'!$D$2:$AG$273,19,0)</f>
        <v>자체</v>
      </c>
      <c r="H97" s="15">
        <f>VLOOKUP(B97&amp;D97,'[1]점검현황(금월)'!$D$2:$AG$273,25,0)</f>
        <v>44383</v>
      </c>
      <c r="I97" s="15" t="str">
        <f>VLOOKUP(B97&amp;D97,'[1]점검현황(금월)'!$D$7:$AG$273,27,0)</f>
        <v>2021-07-00</v>
      </c>
      <c r="J97" s="21">
        <v>1012</v>
      </c>
      <c r="K97" s="17">
        <f>VLOOKUP(B97&amp;D97,'[1]점검현황(금월)'!$D$7:$AK$273,24,0)</f>
        <v>0.39236111111111099</v>
      </c>
      <c r="L97" s="18">
        <f>VLOOKUP(B97&amp;D97,'[1]점검현황(금월)'!$D$7:$AK$273,34,0)</f>
        <v>1046</v>
      </c>
      <c r="M97" s="16">
        <v>1109</v>
      </c>
      <c r="N97" s="19">
        <v>0.46527777777777801</v>
      </c>
      <c r="O97" s="20"/>
    </row>
    <row r="98" spans="1:15" ht="15" customHeight="1" x14ac:dyDescent="0.3">
      <c r="A98" s="26"/>
      <c r="B98" s="9" t="s">
        <v>55</v>
      </c>
      <c r="C98" s="9">
        <v>17</v>
      </c>
      <c r="D98" s="13">
        <v>506</v>
      </c>
      <c r="E98" s="13" t="str">
        <f>VLOOKUP(B98&amp;D98,'[1]점검현황(금월)'!$D$7:$AG$273,2,0)</f>
        <v>물리학과</v>
      </c>
      <c r="F98" s="14" t="str">
        <f>VLOOKUP(B98&amp;D98,'[1]점검현황(금월)'!$D$7:$AG$273,3,0)</f>
        <v>VGZ550S</v>
      </c>
      <c r="G98" s="13" t="str">
        <f>VLOOKUP(B98&amp;D98,'[1]점검현황(금월)'!$D$2:$AG$273,19,0)</f>
        <v>자체</v>
      </c>
      <c r="H98" s="15" t="str">
        <f>VLOOKUP(B98&amp;D98,'[1]점검현황(금월)'!$D$2:$AG$273,25,0)</f>
        <v>2023-12-00</v>
      </c>
      <c r="I98" s="15" t="str">
        <f>VLOOKUP(B98&amp;D98,'[1]점검현황(금월)'!$D$7:$AG$273,27,0)</f>
        <v>2023-12-00</v>
      </c>
      <c r="J98" s="16">
        <v>1012</v>
      </c>
      <c r="K98" s="17">
        <f>VLOOKUP(B98&amp;D98,'[1]점검현황(금월)'!$D$7:$AK$273,24,0)</f>
        <v>0.39583333333333398</v>
      </c>
      <c r="L98" s="18">
        <f>VLOOKUP(B98&amp;D98,'[1]점검현황(금월)'!$D$7:$AK$273,34,0)</f>
        <v>408</v>
      </c>
      <c r="M98" s="16">
        <v>1109</v>
      </c>
      <c r="N98" s="19">
        <v>0.47222222222222199</v>
      </c>
      <c r="O98" s="20"/>
    </row>
    <row r="99" spans="1:15" ht="15" customHeight="1" x14ac:dyDescent="0.3">
      <c r="A99" s="26"/>
      <c r="B99" s="9" t="s">
        <v>55</v>
      </c>
      <c r="C99" s="9">
        <v>18</v>
      </c>
      <c r="D99" s="11">
        <v>507</v>
      </c>
      <c r="E99" s="13" t="str">
        <f>VLOOKUP(B99&amp;D99,'[1]점검현황(금월)'!$D$7:$AG$273,2,0)</f>
        <v>화학과 (ZOOM자동녹화)</v>
      </c>
      <c r="F99" s="14" t="str">
        <f>VLOOKUP(B99&amp;D99,'[1]점검현황(금월)'!$D$7:$AG$273,3,0)</f>
        <v>VW540</v>
      </c>
      <c r="G99" s="13" t="str">
        <f>VLOOKUP(B99&amp;D99,'[1]점검현황(금월)'!$D$2:$AG$273,19,0)</f>
        <v>e-ST</v>
      </c>
      <c r="H99" s="15">
        <f>VLOOKUP(B99&amp;D99,'[1]점검현황(금월)'!$D$2:$AG$273,25,0)</f>
        <v>43885</v>
      </c>
      <c r="I99" s="15">
        <f>VLOOKUP(B99&amp;D99,'[1]점검현황(금월)'!$D$7:$AG$273,27,0)</f>
        <v>43885</v>
      </c>
      <c r="J99" s="16">
        <v>1012</v>
      </c>
      <c r="K99" s="17">
        <f>VLOOKUP(B99&amp;D99,'[1]점검현황(금월)'!$D$7:$AK$273,24,0)</f>
        <v>0.39930555555555602</v>
      </c>
      <c r="L99" s="18">
        <f>VLOOKUP(B99&amp;D99,'[1]점검현황(금월)'!$D$7:$AK$273,34,0)</f>
        <v>1917</v>
      </c>
      <c r="M99" s="16">
        <v>1109</v>
      </c>
      <c r="N99" s="19">
        <v>0.47916666666666602</v>
      </c>
      <c r="O99" s="20"/>
    </row>
    <row r="100" spans="1:15" ht="15" customHeight="1" x14ac:dyDescent="0.3">
      <c r="A100" s="26"/>
      <c r="B100" s="9" t="s">
        <v>55</v>
      </c>
      <c r="C100" s="9">
        <v>19</v>
      </c>
      <c r="D100" s="11">
        <v>508</v>
      </c>
      <c r="E100" s="13" t="str">
        <f>VLOOKUP(B100&amp;D100,'[1]점검현황(금월)'!$D$7:$AG$273,2,0)</f>
        <v>전자공학 (everlec,ZOOM자동녹화)</v>
      </c>
      <c r="F100" s="14" t="str">
        <f>VLOOKUP(B100&amp;D100,'[1]점검현황(금월)'!$D$7:$AG$273,3,0)</f>
        <v>VZ580</v>
      </c>
      <c r="G100" s="13" t="str">
        <f>VLOOKUP(B100&amp;D100,'[1]점검현황(금월)'!$D$2:$AG$273,19,0)</f>
        <v>e-ST</v>
      </c>
      <c r="H100" s="15">
        <f>VLOOKUP(B100&amp;D100,'[1]점검현황(금월)'!$D$2:$AG$273,25,0)</f>
        <v>44795</v>
      </c>
      <c r="I100" s="15">
        <f>VLOOKUP(B100&amp;D100,'[1]점검현황(금월)'!$D$7:$AG$273,27,0)</f>
        <v>44795</v>
      </c>
      <c r="J100" s="16">
        <v>1012</v>
      </c>
      <c r="K100" s="17">
        <f>VLOOKUP(B100&amp;D100,'[1]점검현황(금월)'!$D$7:$AK$273,24,0)</f>
        <v>0.40277777777777801</v>
      </c>
      <c r="L100" s="18">
        <f>VLOOKUP(B100&amp;D100,'[1]점검현황(금월)'!$D$7:$AK$273,34,0)</f>
        <v>363</v>
      </c>
      <c r="M100" s="16">
        <v>1109</v>
      </c>
      <c r="N100" s="19">
        <v>0.48611111111111099</v>
      </c>
      <c r="O100" s="20"/>
    </row>
    <row r="101" spans="1:15" ht="15" customHeight="1" x14ac:dyDescent="0.3">
      <c r="A101" s="26"/>
      <c r="B101" s="9" t="s">
        <v>55</v>
      </c>
      <c r="C101" s="9">
        <v>20</v>
      </c>
      <c r="D101" s="11">
        <v>509</v>
      </c>
      <c r="E101" s="13" t="str">
        <f>VLOOKUP(B101&amp;D101,'[1]점검현황(금월)'!$D$7:$AG$273,2,0)</f>
        <v>전자공학 (everlec,ZOOM자동녹화)</v>
      </c>
      <c r="F101" s="14" t="str">
        <f>VLOOKUP(B101&amp;D101,'[1]점검현황(금월)'!$D$7:$AG$273,3,0)</f>
        <v>VZ580</v>
      </c>
      <c r="G101" s="13" t="str">
        <f>VLOOKUP(B101&amp;D101,'[1]점검현황(금월)'!$D$2:$AG$273,19,0)</f>
        <v>e-ST</v>
      </c>
      <c r="H101" s="15">
        <f>VLOOKUP(B101&amp;D101,'[1]점검현황(금월)'!$D$2:$AG$273,25,0)</f>
        <v>44795</v>
      </c>
      <c r="I101" s="15">
        <f>VLOOKUP(B101&amp;D101,'[1]점검현황(금월)'!$D$7:$AG$273,27,0)</f>
        <v>44795</v>
      </c>
      <c r="J101" s="16">
        <v>1012</v>
      </c>
      <c r="K101" s="17">
        <f>VLOOKUP(B101&amp;D101,'[1]점검현황(금월)'!$D$7:$AK$273,24,0)</f>
        <v>0.73263888888888884</v>
      </c>
      <c r="L101" s="18">
        <f>VLOOKUP(B101&amp;D101,'[1]점검현황(금월)'!$D$7:$AK$273,34,0)</f>
        <v>1560</v>
      </c>
      <c r="M101" s="16">
        <v>1109</v>
      </c>
      <c r="N101" s="19">
        <v>0.49305555555555503</v>
      </c>
      <c r="O101" s="20"/>
    </row>
    <row r="102" spans="1:15" ht="15" customHeight="1" x14ac:dyDescent="0.3">
      <c r="A102" s="26"/>
      <c r="B102" s="9" t="s">
        <v>55</v>
      </c>
      <c r="C102" s="9">
        <v>21</v>
      </c>
      <c r="D102" s="11" t="s">
        <v>59</v>
      </c>
      <c r="E102" s="13" t="str">
        <f>VLOOKUP(B102&amp;D102,'[1]점검현황(금월)'!$D$7:$AG$273,2,0)</f>
        <v>생명과학 (ZOOM자동녹화)</v>
      </c>
      <c r="F102" s="14" t="str">
        <f>VLOOKUP(B102&amp;D102,'[1]점검현황(금월)'!$D$7:$AG$273,3,0)</f>
        <v>VW540</v>
      </c>
      <c r="G102" s="13" t="str">
        <f>VLOOKUP(B102&amp;D102,'[1]점검현황(금월)'!$D$2:$AG$273,19,0)</f>
        <v>e-ST</v>
      </c>
      <c r="H102" s="15" t="str">
        <f>VLOOKUP(B102&amp;D102,'[1]점검현황(금월)'!$D$2:$AG$273,25,0)</f>
        <v>2019-08-00</v>
      </c>
      <c r="I102" s="15" t="str">
        <f>VLOOKUP(B102&amp;D102,'[1]점검현황(금월)'!$D$7:$AG$273,27,0)</f>
        <v>2019-08-00</v>
      </c>
      <c r="J102" s="16">
        <v>1012</v>
      </c>
      <c r="K102" s="17">
        <f>VLOOKUP(B102&amp;D102,'[1]점검현황(금월)'!$D$7:$AK$273,24,0)</f>
        <v>0.40972222222222299</v>
      </c>
      <c r="L102" s="18">
        <f>VLOOKUP(B102&amp;D102,'[1]점검현황(금월)'!$D$7:$AK$273,34,0)</f>
        <v>1116</v>
      </c>
      <c r="M102" s="16">
        <v>1109</v>
      </c>
      <c r="N102" s="19">
        <v>0.5</v>
      </c>
      <c r="O102" s="20"/>
    </row>
    <row r="103" spans="1:15" ht="15" customHeight="1" x14ac:dyDescent="0.3">
      <c r="A103" s="26"/>
      <c r="B103" s="9" t="s">
        <v>55</v>
      </c>
      <c r="C103" s="9">
        <v>22</v>
      </c>
      <c r="D103" s="11">
        <v>535</v>
      </c>
      <c r="E103" s="13" t="str">
        <f>VLOOKUP(B103&amp;D103,'[1]점검현황(금월)'!$D$7:$AG$273,2,0)</f>
        <v>전자공학 (ZOOM자동녹화)</v>
      </c>
      <c r="F103" s="14" t="str">
        <f>VLOOKUP(B103&amp;D103,'[1]점검현황(금월)'!$D$7:$AG$273,3,0)</f>
        <v>VGZ601K/VX610/VGZ601K</v>
      </c>
      <c r="G103" s="13" t="str">
        <f>VLOOKUP(B103&amp;D103,'[1]점검현황(금월)'!$D$2:$AG$273,19,0)</f>
        <v>e-ST</v>
      </c>
      <c r="H103" s="15" t="str">
        <f>VLOOKUP(B103&amp;D103,'[1]점검현황(금월)'!$D$2:$AG$273,25,0)</f>
        <v>2022-11-03/2018-02-18/2022-11-03</v>
      </c>
      <c r="I103" s="15" t="str">
        <f>VLOOKUP(B103&amp;D103,'[1]점검현황(금월)'!$D$7:$AG$273,27,0)</f>
        <v>2022-11-03/2018-02-18/2022-11-03</v>
      </c>
      <c r="J103" s="16">
        <v>1012</v>
      </c>
      <c r="K103" s="17">
        <f>VLOOKUP(B103&amp;D103,'[1]점검현황(금월)'!$D$7:$AK$273,24,0)</f>
        <v>0.41666666666666702</v>
      </c>
      <c r="L103" s="18" t="str">
        <f>VLOOKUP(B103&amp;D103,'[1]점검현황(금월)'!$D$7:$AK$273,34,0)</f>
        <v>2143/519/2086</v>
      </c>
      <c r="M103" s="16">
        <v>1109</v>
      </c>
      <c r="N103" s="19">
        <v>0.54166666666666663</v>
      </c>
      <c r="O103" s="20" t="s">
        <v>47</v>
      </c>
    </row>
    <row r="104" spans="1:15" ht="15" customHeight="1" x14ac:dyDescent="0.3">
      <c r="A104" s="26"/>
      <c r="B104" s="9" t="s">
        <v>55</v>
      </c>
      <c r="C104" s="9">
        <v>23</v>
      </c>
      <c r="D104" s="13">
        <v>537</v>
      </c>
      <c r="E104" s="13" t="str">
        <f>VLOOKUP(B104&amp;D104,'[1]점검현황(금월)'!$D$7:$AG$273,2,0)</f>
        <v>전자공학</v>
      </c>
      <c r="F104" s="14" t="str">
        <f>VLOOKUP(B104&amp;D104,'[1]점검현황(금월)'!$D$7:$AG$273,3,0)</f>
        <v>VGZ550</v>
      </c>
      <c r="G104" s="13" t="str">
        <f>VLOOKUP(B104&amp;D104,'[1]점검현황(금월)'!$D$2:$AG$273,19,0)</f>
        <v>자체</v>
      </c>
      <c r="H104" s="15" t="str">
        <f>VLOOKUP(B104&amp;D104,'[1]점검현황(금월)'!$D$2:$AG$273,25,0)</f>
        <v>2023-08-00</v>
      </c>
      <c r="I104" s="15" t="str">
        <f>VLOOKUP(B104&amp;D104,'[1]점검현황(금월)'!$D$7:$AG$273,27,0)</f>
        <v>2023-08-00</v>
      </c>
      <c r="J104" s="16">
        <v>1014</v>
      </c>
      <c r="K104" s="17">
        <f>VLOOKUP(B104&amp;D104,'[1]점검현황(금월)'!$D$7:$AK$273,24,0)</f>
        <v>0.42361111111111099</v>
      </c>
      <c r="L104" s="18">
        <f>VLOOKUP(B104&amp;D104,'[1]점검현황(금월)'!$D$7:$AK$273,34,0)</f>
        <v>54</v>
      </c>
      <c r="M104" s="16">
        <v>1111</v>
      </c>
      <c r="N104" s="19">
        <v>0.54861111111111105</v>
      </c>
      <c r="O104" s="20"/>
    </row>
    <row r="105" spans="1:15" ht="15" customHeight="1" x14ac:dyDescent="0.3">
      <c r="A105" s="26"/>
      <c r="B105" s="9" t="s">
        <v>56</v>
      </c>
      <c r="C105" s="9">
        <v>24</v>
      </c>
      <c r="D105" s="13">
        <v>538</v>
      </c>
      <c r="E105" s="13" t="str">
        <f>VLOOKUP(B105&amp;D105,'[1]점검현황(금월)'!$D$7:$AG$273,2,0)</f>
        <v>전자공학 (ZOOM자동녹화)</v>
      </c>
      <c r="F105" s="14" t="str">
        <f>VLOOKUP(B105&amp;D105,'[1]점검현황(금월)'!$D$7:$AG$273,3,0)</f>
        <v>VGZ550</v>
      </c>
      <c r="G105" s="13" t="str">
        <f>VLOOKUP(B105&amp;D105,'[1]점검현황(금월)'!$D$2:$AG$273,19,0)</f>
        <v>e-ST</v>
      </c>
      <c r="H105" s="15" t="str">
        <f>VLOOKUP(B105&amp;D105,'[1]점검현황(금월)'!$D$2:$AG$273,25,0)</f>
        <v>2023-08-00</v>
      </c>
      <c r="I105" s="15" t="str">
        <f>VLOOKUP(B105&amp;D105,'[1]점검현황(금월)'!$D$7:$AG$273,27,0)</f>
        <v>2023-08-00</v>
      </c>
      <c r="J105" s="16">
        <v>1014</v>
      </c>
      <c r="K105" s="17">
        <f>VLOOKUP(B105&amp;D105,'[1]점검현황(금월)'!$D$7:$AK$273,24,0)</f>
        <v>0.43055555555555558</v>
      </c>
      <c r="L105" s="18">
        <f>VLOOKUP(B105&amp;D105,'[1]점검현황(금월)'!$D$7:$AK$273,34,0)</f>
        <v>1160</v>
      </c>
      <c r="M105" s="16">
        <v>1111</v>
      </c>
      <c r="N105" s="19">
        <v>0.55555555555555558</v>
      </c>
      <c r="O105" s="20"/>
    </row>
    <row r="106" spans="1:15" ht="15" customHeight="1" x14ac:dyDescent="0.3">
      <c r="A106" s="26"/>
      <c r="B106" s="9" t="s">
        <v>55</v>
      </c>
      <c r="C106" s="9">
        <v>25</v>
      </c>
      <c r="D106" s="13">
        <v>539</v>
      </c>
      <c r="E106" s="13" t="str">
        <f>VLOOKUP(B106&amp;D106,'[1]점검현황(금월)'!$D$7:$AG$273,2,0)</f>
        <v>전자공학(ZOOM자동녹화)</v>
      </c>
      <c r="F106" s="14" t="str">
        <f>VLOOKUP(B106&amp;D106,'[1]점검현황(금월)'!$D$7:$AG$273,3,0)</f>
        <v>VGZ550</v>
      </c>
      <c r="G106" s="13" t="str">
        <f>VLOOKUP(B106&amp;D106,'[1]점검현황(금월)'!$D$2:$AG$273,19,0)</f>
        <v>자체</v>
      </c>
      <c r="H106" s="15" t="str">
        <f>VLOOKUP(B106&amp;D106,'[1]점검현황(금월)'!$D$2:$AG$273,25,0)</f>
        <v>2023-08-00</v>
      </c>
      <c r="I106" s="15" t="str">
        <f>VLOOKUP(B106&amp;D106,'[1]점검현황(금월)'!$D$7:$AG$273,27,0)</f>
        <v>2023-08-00</v>
      </c>
      <c r="J106" s="16">
        <v>1014</v>
      </c>
      <c r="K106" s="17">
        <f>VLOOKUP(B106&amp;D106,'[1]점검현황(금월)'!$D$7:$AK$273,24,0)</f>
        <v>0.4375</v>
      </c>
      <c r="L106" s="18">
        <f>VLOOKUP(B106&amp;D106,'[1]점검현황(금월)'!$D$7:$AK$273,34,0)</f>
        <v>918</v>
      </c>
      <c r="M106" s="16">
        <v>1111</v>
      </c>
      <c r="N106" s="19">
        <v>0.5625</v>
      </c>
      <c r="O106" s="20"/>
    </row>
    <row r="107" spans="1:15" ht="15" customHeight="1" x14ac:dyDescent="0.3">
      <c r="A107" s="30"/>
      <c r="B107" s="9" t="s">
        <v>55</v>
      </c>
      <c r="C107" s="9">
        <v>26</v>
      </c>
      <c r="D107" s="11">
        <v>540</v>
      </c>
      <c r="E107" s="13" t="str">
        <f>VLOOKUP(B107&amp;D107,'[1]점검현황(금월)'!$D$7:$AG$273,2,0)</f>
        <v>멀티미디어 PC실</v>
      </c>
      <c r="F107" s="14" t="str">
        <f>VLOOKUP(B107&amp;D107,'[1]점검현황(금월)'!$D$7:$AG$273,3,0)</f>
        <v>VW540</v>
      </c>
      <c r="G107" s="13" t="str">
        <f>VLOOKUP(B107&amp;D107,'[1]점검현황(금월)'!$D$2:$AG$273,19,0)</f>
        <v>e-ST</v>
      </c>
      <c r="H107" s="15">
        <f>VLOOKUP(B107&amp;D107,'[1]점검현황(금월)'!$D$2:$AG$273,25,0)</f>
        <v>43848</v>
      </c>
      <c r="I107" s="15">
        <f>VLOOKUP(B107&amp;D107,'[1]점검현황(금월)'!$D$7:$AG$273,27,0)</f>
        <v>44558</v>
      </c>
      <c r="J107" s="16">
        <v>1014</v>
      </c>
      <c r="K107" s="17">
        <f>VLOOKUP(B107&amp;D107,'[1]점검현황(금월)'!$D$7:$AK$273,24,0)</f>
        <v>0.75</v>
      </c>
      <c r="L107" s="18">
        <f>VLOOKUP(B107&amp;D107,'[1]점검현황(금월)'!$D$7:$AK$273,34,0)</f>
        <v>982</v>
      </c>
      <c r="M107" s="16">
        <v>1111</v>
      </c>
      <c r="N107" s="19">
        <v>0.56944444444444442</v>
      </c>
      <c r="O107" s="20"/>
    </row>
    <row r="108" spans="1:15" ht="15" customHeight="1" x14ac:dyDescent="0.3">
      <c r="A108" s="25" t="s">
        <v>60</v>
      </c>
      <c r="B108" s="9" t="s">
        <v>60</v>
      </c>
      <c r="C108" s="9">
        <v>1</v>
      </c>
      <c r="D108" s="11">
        <v>107</v>
      </c>
      <c r="E108" s="13" t="str">
        <f>VLOOKUP(B108&amp;D108,'[1]점검현황(금월)'!$D$7:$AG$273,2,0)</f>
        <v>멀티미디어 (ZOOM자동녹화)</v>
      </c>
      <c r="F108" s="14" t="str">
        <f>VLOOKUP(B108&amp;D108,'[1]점검현황(금월)'!$D$7:$AG$273,3,0)</f>
        <v>VGZ700</v>
      </c>
      <c r="G108" s="13" t="str">
        <f>VLOOKUP(B108&amp;D108,'[1]점검현황(금월)'!$D$2:$AG$273,19,0)</f>
        <v>e-ST</v>
      </c>
      <c r="H108" s="15" t="str">
        <f>VLOOKUP(B108&amp;D108,'[1]점검현황(금월)'!$D$2:$AG$273,25,0)</f>
        <v>2023-08-00</v>
      </c>
      <c r="I108" s="15">
        <f>VLOOKUP(B108&amp;D108,'[1]점검현황(금월)'!$D$7:$AG$273,27,0)</f>
        <v>45583</v>
      </c>
      <c r="J108" s="31">
        <v>1018</v>
      </c>
      <c r="K108" s="17">
        <f>VLOOKUP(B108&amp;D108,'[1]점검현황(금월)'!$D$7:$AK$273,24,0)</f>
        <v>0.44444444444444398</v>
      </c>
      <c r="L108" s="18">
        <f>VLOOKUP(B108&amp;D108,'[1]점검현황(금월)'!$D$7:$AK$273,34,0)</f>
        <v>962</v>
      </c>
      <c r="M108" s="16">
        <v>1111</v>
      </c>
      <c r="N108" s="19">
        <v>0.56944444444444398</v>
      </c>
      <c r="O108" s="20" t="s">
        <v>61</v>
      </c>
    </row>
    <row r="109" spans="1:15" ht="15" customHeight="1" x14ac:dyDescent="0.3">
      <c r="A109" s="26"/>
      <c r="B109" s="9" t="s">
        <v>60</v>
      </c>
      <c r="C109" s="9">
        <v>2</v>
      </c>
      <c r="D109" s="11">
        <v>135</v>
      </c>
      <c r="E109" s="13" t="str">
        <f>VLOOKUP(B109&amp;D109,'[1]점검현황(금월)'!$D$7:$AG$273,2,0)</f>
        <v>기계공학 (ZOOM자동녹화)</v>
      </c>
      <c r="F109" s="14" t="str">
        <f>VLOOKUP(B109&amp;D109,'[1]점검현황(금월)'!$D$7:$AG$273,3,0)</f>
        <v>VGZ650</v>
      </c>
      <c r="G109" s="13" t="str">
        <f>VLOOKUP(B109&amp;D109,'[1]점검현황(금월)'!$D$2:$AG$273,19,0)</f>
        <v>e-ST</v>
      </c>
      <c r="H109" s="15" t="str">
        <f>VLOOKUP(B109&amp;D109,'[1]점검현황(금월)'!$D$2:$AG$273,25,0)</f>
        <v>2023-08-00</v>
      </c>
      <c r="I109" s="15" t="str">
        <f>VLOOKUP(B109&amp;D109,'[1]점검현황(금월)'!$D$7:$AG$273,27,0)</f>
        <v>2023-08-00</v>
      </c>
      <c r="J109" s="16">
        <v>1014</v>
      </c>
      <c r="K109" s="17">
        <f>VLOOKUP(B109&amp;D109,'[1]점검현황(금월)'!$D$7:$AK$273,24,0)</f>
        <v>0.45138888888888901</v>
      </c>
      <c r="L109" s="18">
        <f>VLOOKUP(B109&amp;D109,'[1]점검현황(금월)'!$D$7:$AK$273,34,0)</f>
        <v>523</v>
      </c>
      <c r="M109" s="16">
        <v>1111</v>
      </c>
      <c r="N109" s="19">
        <v>0.35416666666666669</v>
      </c>
      <c r="O109" s="20"/>
    </row>
    <row r="110" spans="1:15" ht="15" customHeight="1" x14ac:dyDescent="0.3">
      <c r="A110" s="26"/>
      <c r="B110" s="9" t="s">
        <v>62</v>
      </c>
      <c r="C110" s="9">
        <v>3</v>
      </c>
      <c r="D110" s="11">
        <v>239</v>
      </c>
      <c r="E110" s="13" t="str">
        <f>VLOOKUP(B110&amp;D110,'[1]점검현황(금월)'!$D$7:$AG$273,2,0)</f>
        <v>국제교육센터</v>
      </c>
      <c r="F110" s="14" t="str">
        <f>VLOOKUP(B110&amp;D110,'[1]점검현황(금월)'!$D$7:$AG$273,3,0)</f>
        <v>VGZ650</v>
      </c>
      <c r="G110" s="13" t="str">
        <f>VLOOKUP(B110&amp;D110,'[1]점검현황(금월)'!$D$2:$AG$273,19,0)</f>
        <v>자체</v>
      </c>
      <c r="H110" s="15" t="str">
        <f>VLOOKUP(B110&amp;D110,'[1]점검현황(금월)'!$D$2:$AG$273,25,0)</f>
        <v>2024-08-00</v>
      </c>
      <c r="I110" s="15" t="str">
        <f>VLOOKUP(B110&amp;D110,'[1]점검현황(금월)'!$D$7:$AG$273,27,0)</f>
        <v>2024-08-00</v>
      </c>
      <c r="J110" s="21">
        <v>1014</v>
      </c>
      <c r="K110" s="17">
        <f>VLOOKUP(B110&amp;D110,'[1]점검현황(금월)'!$D$7:$AK$273,24,0)</f>
        <v>0.45833333333333331</v>
      </c>
      <c r="L110" s="18">
        <f>VLOOKUP(B110&amp;D110,'[1]점검현황(금월)'!$D$7:$AK$273,34,0)</f>
        <v>88</v>
      </c>
      <c r="M110" s="16">
        <v>1111</v>
      </c>
      <c r="N110" s="19">
        <v>0.39583333333333298</v>
      </c>
      <c r="O110" s="20"/>
    </row>
    <row r="111" spans="1:15" ht="15" customHeight="1" x14ac:dyDescent="0.3">
      <c r="A111" s="26"/>
      <c r="B111" s="9" t="s">
        <v>60</v>
      </c>
      <c r="C111" s="9">
        <v>4</v>
      </c>
      <c r="D111" s="11">
        <v>302</v>
      </c>
      <c r="E111" s="13" t="str">
        <f>VLOOKUP(B111&amp;D111,'[1]점검현황(금월)'!$D$7:$AG$273,2,0)</f>
        <v>국제교육센터</v>
      </c>
      <c r="F111" s="14" t="str">
        <f>VLOOKUP(B111&amp;D111,'[1]점검현황(금월)'!$D$7:$AG$273,3,0)</f>
        <v>VX421</v>
      </c>
      <c r="G111" s="13" t="str">
        <f>VLOOKUP(B111&amp;D111,'[1]점검현황(금월)'!$D$2:$AG$273,19,0)</f>
        <v>e-ST</v>
      </c>
      <c r="H111" s="15">
        <f>VLOOKUP(B111&amp;D111,'[1]점검현황(금월)'!$D$2:$AG$273,25,0)</f>
        <v>42788</v>
      </c>
      <c r="I111" s="15">
        <f>VLOOKUP(B111&amp;D111,'[1]점검현황(금월)'!$D$7:$AG$273,27,0)</f>
        <v>42788</v>
      </c>
      <c r="J111" s="16">
        <v>1014</v>
      </c>
      <c r="K111" s="17">
        <f>VLOOKUP(B111&amp;D111,'[1]점검현황(금월)'!$D$7:$AK$273,24,0)</f>
        <v>0.46527777777777801</v>
      </c>
      <c r="L111" s="18">
        <f>VLOOKUP(B111&amp;D111,'[1]점검현황(금월)'!$D$7:$AK$273,34,0)</f>
        <v>2354</v>
      </c>
      <c r="M111" s="16">
        <v>1111</v>
      </c>
      <c r="N111" s="19">
        <v>0.36805555555555558</v>
      </c>
      <c r="O111" s="20"/>
    </row>
    <row r="112" spans="1:15" ht="15" customHeight="1" x14ac:dyDescent="0.3">
      <c r="A112" s="26"/>
      <c r="B112" s="9" t="s">
        <v>60</v>
      </c>
      <c r="C112" s="9">
        <v>5</v>
      </c>
      <c r="D112" s="11">
        <v>303</v>
      </c>
      <c r="E112" s="13" t="str">
        <f>VLOOKUP(B112&amp;D112,'[1]점검현황(금월)'!$D$7:$AG$273,2,0)</f>
        <v>국제교육센터 (ZOOM자동녹화)</v>
      </c>
      <c r="F112" s="14" t="str">
        <f>VLOOKUP(B112&amp;D112,'[1]점검현황(금월)'!$D$7:$AG$273,3,0)</f>
        <v>VGZ700</v>
      </c>
      <c r="G112" s="13" t="str">
        <f>VLOOKUP(B112&amp;D112,'[1]점검현황(금월)'!$D$2:$AG$273,19,0)</f>
        <v>e-ST</v>
      </c>
      <c r="H112" s="15">
        <f>VLOOKUP(B112&amp;D112,'[1]점검현황(금월)'!$D$2:$AG$273,25,0)</f>
        <v>45454</v>
      </c>
      <c r="I112" s="15">
        <f>VLOOKUP(B112&amp;D112,'[1]점검현황(금월)'!$D$7:$AG$273,27,0)</f>
        <v>43728</v>
      </c>
      <c r="J112" s="21">
        <v>1014</v>
      </c>
      <c r="K112" s="17">
        <f>VLOOKUP(B112&amp;D112,'[1]점검현황(금월)'!$D$7:$AK$273,24,0)</f>
        <v>0.47222222222222199</v>
      </c>
      <c r="L112" s="18">
        <f>VLOOKUP(B112&amp;D112,'[1]점검현황(금월)'!$D$7:$AK$273,34,0)</f>
        <v>98</v>
      </c>
      <c r="M112" s="16">
        <v>1111</v>
      </c>
      <c r="N112" s="19">
        <v>0.79166666666666663</v>
      </c>
      <c r="O112" s="20"/>
    </row>
    <row r="113" spans="1:15" ht="15" customHeight="1" x14ac:dyDescent="0.3">
      <c r="A113" s="26"/>
      <c r="B113" s="9" t="s">
        <v>60</v>
      </c>
      <c r="C113" s="9">
        <v>6</v>
      </c>
      <c r="D113" s="11">
        <v>305</v>
      </c>
      <c r="E113" s="13" t="str">
        <f>VLOOKUP(B113&amp;D113,'[1]점검현황(금월)'!$D$7:$AG$273,2,0)</f>
        <v>기계공학 (everlec,ZOOM자동녹화)</v>
      </c>
      <c r="F113" s="14" t="str">
        <f>VLOOKUP(B113&amp;D113,'[1]점검현황(금월)'!$D$7:$AG$273,3,0)</f>
        <v>VGZ550</v>
      </c>
      <c r="G113" s="13" t="str">
        <f>VLOOKUP(B113&amp;D113,'[1]점검현황(금월)'!$D$2:$AG$273,19,0)</f>
        <v>e-ST</v>
      </c>
      <c r="H113" s="15">
        <f>VLOOKUP(B113&amp;D113,'[1]점검현황(금월)'!$D$2:$AG$273,25,0)</f>
        <v>44795</v>
      </c>
      <c r="I113" s="15">
        <f>VLOOKUP(B113&amp;D113,'[1]점검현황(금월)'!$D$7:$AG$273,27,0)</f>
        <v>44795</v>
      </c>
      <c r="J113" s="16">
        <v>1014</v>
      </c>
      <c r="K113" s="17">
        <f>VLOOKUP(B113&amp;D113,'[1]점검현황(금월)'!$D$7:$AK$273,24,0)</f>
        <v>0.49305555555555558</v>
      </c>
      <c r="L113" s="18">
        <f>VLOOKUP(B113&amp;D113,'[1]점검현황(금월)'!$D$7:$AK$273,34,0)</f>
        <v>1429</v>
      </c>
      <c r="M113" s="16">
        <v>1111</v>
      </c>
      <c r="N113" s="19">
        <v>0.83333333333333337</v>
      </c>
      <c r="O113" s="20"/>
    </row>
    <row r="114" spans="1:15" ht="15" customHeight="1" x14ac:dyDescent="0.3">
      <c r="A114" s="26"/>
      <c r="B114" s="9" t="s">
        <v>60</v>
      </c>
      <c r="C114" s="9">
        <v>7</v>
      </c>
      <c r="D114" s="11">
        <v>307</v>
      </c>
      <c r="E114" s="13" t="str">
        <f>VLOOKUP(B114&amp;D114,'[1]점검현황(금월)'!$D$7:$AG$273,2,0)</f>
        <v>기계공학 (ZOOM자동녹화)</v>
      </c>
      <c r="F114" s="14" t="str">
        <f>VLOOKUP(B114&amp;D114,'[1]점검현황(금월)'!$D$7:$AG$273,3,0)</f>
        <v>VGZ650</v>
      </c>
      <c r="G114" s="13" t="str">
        <f>VLOOKUP(B114&amp;D114,'[1]점검현황(금월)'!$D$2:$AG$273,19,0)</f>
        <v>e-ST</v>
      </c>
      <c r="H114" s="15" t="str">
        <f>VLOOKUP(B114&amp;D114,'[1]점검현황(금월)'!$D$2:$AG$273,25,0)</f>
        <v>2021-00-00</v>
      </c>
      <c r="I114" s="15" t="str">
        <f>VLOOKUP(B114&amp;D114,'[1]점검현황(금월)'!$D$7:$AG$273,27,0)</f>
        <v>2021-00-00</v>
      </c>
      <c r="J114" s="22">
        <v>1015</v>
      </c>
      <c r="K114" s="17">
        <f>VLOOKUP(B114&amp;D114,'[1]점검현황(금월)'!$D$7:$AK$273,24,0)</f>
        <v>0.47916666666666602</v>
      </c>
      <c r="L114" s="18">
        <f>VLOOKUP(B114&amp;D114,'[1]점검현황(금월)'!$D$7:$AK$273,34,0)</f>
        <v>139</v>
      </c>
      <c r="M114" s="16">
        <v>1112</v>
      </c>
      <c r="N114" s="19">
        <v>0.79861111111111116</v>
      </c>
      <c r="O114" s="20"/>
    </row>
    <row r="115" spans="1:15" ht="15" customHeight="1" x14ac:dyDescent="0.3">
      <c r="A115" s="26"/>
      <c r="B115" s="9" t="s">
        <v>60</v>
      </c>
      <c r="C115" s="9">
        <v>8</v>
      </c>
      <c r="D115" s="11">
        <v>331</v>
      </c>
      <c r="E115" s="13" t="str">
        <f>VLOOKUP(B115&amp;D115,'[1]점검현황(금월)'!$D$7:$AG$273,2,0)</f>
        <v>기계공학(ZOOM자동녹화)</v>
      </c>
      <c r="F115" s="14" t="str">
        <f>VLOOKUP(B115&amp;D115,'[1]점검현황(금월)'!$D$7:$AG$273,3,0)</f>
        <v>VX421</v>
      </c>
      <c r="G115" s="13" t="str">
        <f>VLOOKUP(B115&amp;D115,'[1]점검현황(금월)'!$D$2:$AG$273,19,0)</f>
        <v>e-ST</v>
      </c>
      <c r="H115" s="15">
        <f>VLOOKUP(B115&amp;D115,'[1]점검현황(금월)'!$D$2:$AG$273,25,0)</f>
        <v>45239</v>
      </c>
      <c r="I115" s="15">
        <f>VLOOKUP(B115&amp;D115,'[1]점검현황(금월)'!$D$7:$AG$273,27,0)</f>
        <v>43132</v>
      </c>
      <c r="J115" s="22">
        <v>1015</v>
      </c>
      <c r="K115" s="17">
        <f>VLOOKUP(B115&amp;D115,'[1]점검현황(금월)'!$D$7:$AK$273,24,0)</f>
        <v>0.73611111111111116</v>
      </c>
      <c r="L115" s="18">
        <f>VLOOKUP(B115&amp;D115,'[1]점검현황(금월)'!$D$7:$AK$273,34,0)</f>
        <v>2004</v>
      </c>
      <c r="M115" s="16">
        <v>1112</v>
      </c>
      <c r="N115" s="19">
        <v>0.80555555555555602</v>
      </c>
      <c r="O115" s="20"/>
    </row>
    <row r="116" spans="1:15" ht="15" customHeight="1" x14ac:dyDescent="0.3">
      <c r="A116" s="26"/>
      <c r="B116" s="9" t="s">
        <v>60</v>
      </c>
      <c r="C116" s="9">
        <v>9</v>
      </c>
      <c r="D116" s="11">
        <v>332</v>
      </c>
      <c r="E116" s="13" t="str">
        <f>VLOOKUP(B116&amp;D116,'[1]점검현황(금월)'!$D$7:$AG$273,2,0)</f>
        <v>다산학부(everlec,ZOOM자동녹화)</v>
      </c>
      <c r="F116" s="14" t="str">
        <f>VLOOKUP(B116&amp;D116,'[1]점검현황(금월)'!$D$7:$AG$273,3,0)</f>
        <v>VW540</v>
      </c>
      <c r="G116" s="13" t="str">
        <f>VLOOKUP(B116&amp;D116,'[1]점검현황(금월)'!$D$2:$AG$273,19,0)</f>
        <v>e-ST</v>
      </c>
      <c r="H116" s="15">
        <f>VLOOKUP(B116&amp;D116,'[1]점검현황(금월)'!$D$2:$AG$273,25,0)</f>
        <v>45533</v>
      </c>
      <c r="I116" s="15">
        <f>VLOOKUP(B116&amp;D116,'[1]점검현황(금월)'!$D$7:$AG$273,27,0)</f>
        <v>43928</v>
      </c>
      <c r="J116" s="22">
        <v>1015</v>
      </c>
      <c r="K116" s="17">
        <f>VLOOKUP(B116&amp;D116,'[1]점검현황(금월)'!$D$7:$AK$273,24,0)</f>
        <v>0.49305555555555503</v>
      </c>
      <c r="L116" s="18">
        <f>VLOOKUP(B116&amp;D116,'[1]점검현황(금월)'!$D$7:$AK$273,34,0)</f>
        <v>2626</v>
      </c>
      <c r="M116" s="16">
        <v>1112</v>
      </c>
      <c r="N116" s="19">
        <v>0.35416666666666669</v>
      </c>
      <c r="O116" s="20"/>
    </row>
    <row r="117" spans="1:15" ht="15" customHeight="1" x14ac:dyDescent="0.3">
      <c r="A117" s="26"/>
      <c r="B117" s="9" t="s">
        <v>60</v>
      </c>
      <c r="C117" s="9">
        <v>10</v>
      </c>
      <c r="D117" s="11">
        <v>333</v>
      </c>
      <c r="E117" s="13" t="str">
        <f>VLOOKUP(B117&amp;D117,'[1]점검현황(금월)'!$D$7:$AG$273,2,0)</f>
        <v>국제교육센터</v>
      </c>
      <c r="F117" s="14" t="str">
        <f>VLOOKUP(B117&amp;D117,'[1]점검현황(금월)'!$D$7:$AG$273,3,0)</f>
        <v>VX421</v>
      </c>
      <c r="G117" s="13" t="str">
        <f>VLOOKUP(B117&amp;D117,'[1]점검현황(금월)'!$D$2:$AG$273,19,0)</f>
        <v>e-ST</v>
      </c>
      <c r="H117" s="15" t="str">
        <f>VLOOKUP(B117&amp;D117,'[1]점검현황(금월)'!$D$2:$AG$273,25,0)</f>
        <v>2016-00-00</v>
      </c>
      <c r="I117" s="15" t="str">
        <f>VLOOKUP(B117&amp;D117,'[1]점검현황(금월)'!$D$7:$AG$273,27,0)</f>
        <v>2016-00-00</v>
      </c>
      <c r="J117" s="22">
        <v>1015</v>
      </c>
      <c r="K117" s="17">
        <f>VLOOKUP(B117&amp;D117,'[1]점검현황(금월)'!$D$7:$AK$273,24,0)</f>
        <v>0.5</v>
      </c>
      <c r="L117" s="18">
        <f>VLOOKUP(B117&amp;D117,'[1]점검현황(금월)'!$D$7:$AK$273,34,0)</f>
        <v>1799</v>
      </c>
      <c r="M117" s="16">
        <v>1112</v>
      </c>
      <c r="N117" s="19">
        <v>0.3611111111111111</v>
      </c>
      <c r="O117" s="20"/>
    </row>
    <row r="118" spans="1:15" ht="15" customHeight="1" x14ac:dyDescent="0.3">
      <c r="A118" s="26"/>
      <c r="B118" s="9" t="s">
        <v>60</v>
      </c>
      <c r="C118" s="9">
        <v>11</v>
      </c>
      <c r="D118" s="11">
        <v>334</v>
      </c>
      <c r="E118" s="13" t="str">
        <f>VLOOKUP(B118&amp;D118,'[1]점검현황(금월)'!$D$7:$AG$273,2,0)</f>
        <v>국제교육센터</v>
      </c>
      <c r="F118" s="14" t="str">
        <f>VLOOKUP(B118&amp;D118,'[1]점검현황(금월)'!$D$7:$AG$273,3,0)</f>
        <v>VX421</v>
      </c>
      <c r="G118" s="13" t="str">
        <f>VLOOKUP(B118&amp;D118,'[1]점검현황(금월)'!$D$2:$AG$273,19,0)</f>
        <v>e-ST</v>
      </c>
      <c r="H118" s="15">
        <f>VLOOKUP(B118&amp;D118,'[1]점검현황(금월)'!$D$2:$AG$273,25,0)</f>
        <v>43755</v>
      </c>
      <c r="I118" s="15">
        <f>VLOOKUP(B118&amp;D118,'[1]점검현황(금월)'!$D$7:$AG$273,27,0)</f>
        <v>45454</v>
      </c>
      <c r="J118" s="22">
        <v>1030</v>
      </c>
      <c r="K118" s="17">
        <f>VLOOKUP(B118&amp;D118,'[1]점검현황(금월)'!$D$7:$AK$273,24,0)</f>
        <v>0.54166666666666663</v>
      </c>
      <c r="L118" s="18">
        <f>VLOOKUP(B118&amp;D118,'[1]점검현황(금월)'!$D$7:$AK$273,34,0)</f>
        <v>1447</v>
      </c>
      <c r="M118" s="16">
        <v>1112</v>
      </c>
      <c r="N118" s="19">
        <v>0.36805555555555558</v>
      </c>
      <c r="O118" s="20" t="s">
        <v>40</v>
      </c>
    </row>
    <row r="119" spans="1:15" ht="15" customHeight="1" x14ac:dyDescent="0.3">
      <c r="A119" s="26"/>
      <c r="B119" s="9" t="s">
        <v>60</v>
      </c>
      <c r="C119" s="9">
        <v>12</v>
      </c>
      <c r="D119" s="11">
        <v>337</v>
      </c>
      <c r="E119" s="13" t="str">
        <f>VLOOKUP(B119&amp;D119,'[1]점검현황(금월)'!$D$7:$AG$273,2,0)</f>
        <v>국제교육센터</v>
      </c>
      <c r="F119" s="14" t="str">
        <f>VLOOKUP(B119&amp;D119,'[1]점검현황(금월)'!$D$7:$AG$273,3,0)</f>
        <v>VX421</v>
      </c>
      <c r="G119" s="13" t="str">
        <f>VLOOKUP(B119&amp;D119,'[1]점검현황(금월)'!$D$2:$AG$273,19,0)</f>
        <v>e-ST</v>
      </c>
      <c r="H119" s="15">
        <f>VLOOKUP(B119&amp;D119,'[1]점검현황(금월)'!$D$2:$AG$273,25,0)</f>
        <v>45383</v>
      </c>
      <c r="I119" s="15" t="str">
        <f>VLOOKUP(B119&amp;D119,'[1]점검현황(금월)'!$D$7:$AG$273,27,0)</f>
        <v>2016-00-00</v>
      </c>
      <c r="J119" s="22">
        <v>1025</v>
      </c>
      <c r="K119" s="17">
        <f>VLOOKUP(B119&amp;D119,'[1]점검현황(금월)'!$D$7:$AK$273,24,0)</f>
        <v>0.54861111111111105</v>
      </c>
      <c r="L119" s="18">
        <f>VLOOKUP(B119&amp;D119,'[1]점검현황(금월)'!$D$7:$AK$273,34,0)</f>
        <v>507</v>
      </c>
      <c r="M119" s="16">
        <v>1112</v>
      </c>
      <c r="N119" s="19">
        <v>0.375</v>
      </c>
      <c r="O119" s="20" t="s">
        <v>63</v>
      </c>
    </row>
    <row r="120" spans="1:15" ht="15" customHeight="1" x14ac:dyDescent="0.3">
      <c r="A120" s="30"/>
      <c r="B120" s="9" t="s">
        <v>60</v>
      </c>
      <c r="C120" s="9">
        <v>13</v>
      </c>
      <c r="D120" s="11">
        <v>338</v>
      </c>
      <c r="E120" s="13" t="str">
        <f>VLOOKUP(B120&amp;D120,'[1]점검현황(금월)'!$D$7:$AG$273,2,0)</f>
        <v>국제교육센터</v>
      </c>
      <c r="F120" s="14" t="str">
        <f>VLOOKUP(B120&amp;D120,'[1]점검현황(금월)'!$D$7:$AG$273,3,0)</f>
        <v>VX421</v>
      </c>
      <c r="G120" s="13" t="str">
        <f>VLOOKUP(B120&amp;D120,'[1]점검현황(금월)'!$D$2:$AG$273,19,0)</f>
        <v>e-ST</v>
      </c>
      <c r="H120" s="15" t="str">
        <f>VLOOKUP(B120&amp;D120,'[1]점검현황(금월)'!$D$2:$AG$273,25,0)</f>
        <v>2016-00-00</v>
      </c>
      <c r="I120" s="15" t="str">
        <f>VLOOKUP(B120&amp;D120,'[1]점검현황(금월)'!$D$7:$AG$273,27,0)</f>
        <v>2016-00-00</v>
      </c>
      <c r="J120" s="22">
        <v>1015</v>
      </c>
      <c r="K120" s="17">
        <f>VLOOKUP(B120&amp;D120,'[1]점검현황(금월)'!$D$7:$AK$273,24,0)</f>
        <v>0.55555555555555558</v>
      </c>
      <c r="L120" s="18">
        <f>VLOOKUP(B120&amp;D120,'[1]점검현황(금월)'!$D$7:$AK$273,34,0)</f>
        <v>970</v>
      </c>
      <c r="M120" s="16">
        <v>1112</v>
      </c>
      <c r="N120" s="19">
        <v>0.38194444444444442</v>
      </c>
      <c r="O120" s="20"/>
    </row>
    <row r="121" spans="1:15" ht="15" customHeight="1" x14ac:dyDescent="0.3">
      <c r="A121" s="25" t="s">
        <v>64</v>
      </c>
      <c r="B121" s="9" t="s">
        <v>64</v>
      </c>
      <c r="C121" s="9">
        <v>1</v>
      </c>
      <c r="D121" s="11" t="s">
        <v>65</v>
      </c>
      <c r="E121" s="13" t="str">
        <f>VLOOKUP(B121&amp;D121,'[1]점검현황(금월)'!$D$7:$AG$273,2,0)</f>
        <v>기계공학</v>
      </c>
      <c r="F121" s="14" t="str">
        <f>VLOOKUP(B121&amp;D121,'[1]점검현황(금월)'!$D$7:$AG$273,3,0)</f>
        <v>VGZ550</v>
      </c>
      <c r="G121" s="13" t="str">
        <f>VLOOKUP(B121&amp;D121,'[1]점검현황(금월)'!$D$2:$AG$273,19,0)</f>
        <v>e-ST</v>
      </c>
      <c r="H121" s="15">
        <f>VLOOKUP(B121&amp;D121,'[1]점검현황(금월)'!$D$2:$AG$273,25,0)</f>
        <v>45586</v>
      </c>
      <c r="I121" s="15">
        <f>VLOOKUP(B121&amp;D121,'[1]점검현황(금월)'!$D$7:$AG$273,27,0)</f>
        <v>45586</v>
      </c>
      <c r="J121" s="32">
        <v>1015</v>
      </c>
      <c r="K121" s="17">
        <f>VLOOKUP(B121&amp;D121,'[1]점검현황(금월)'!$D$7:$AK$273,24,0)</f>
        <v>0.5625</v>
      </c>
      <c r="L121" s="18">
        <f>VLOOKUP(B121&amp;D121,'[1]점검현황(금월)'!$D$7:$AK$273,34,0)</f>
        <v>0</v>
      </c>
      <c r="M121" s="16">
        <v>1112</v>
      </c>
      <c r="N121" s="19">
        <v>0.36805555555555558</v>
      </c>
      <c r="O121" s="20"/>
    </row>
    <row r="122" spans="1:15" ht="15" customHeight="1" x14ac:dyDescent="0.3">
      <c r="A122" s="30"/>
      <c r="B122" s="9" t="s">
        <v>64</v>
      </c>
      <c r="C122" s="9">
        <v>2</v>
      </c>
      <c r="D122" s="11">
        <v>331</v>
      </c>
      <c r="E122" s="13" t="str">
        <f>VLOOKUP(B122&amp;D122,'[1]점검현황(금월)'!$D$7:$AG$273,2,0)</f>
        <v>기계공학 (everlec,ZOOM자동녹화)</v>
      </c>
      <c r="F122" s="14" t="str">
        <f>VLOOKUP(B122&amp;D122,'[1]점검현황(금월)'!$D$7:$AG$273,3,0)</f>
        <v>VX61</v>
      </c>
      <c r="G122" s="13" t="str">
        <f>VLOOKUP(B122&amp;D122,'[1]점검현황(금월)'!$D$2:$AG$273,19,0)</f>
        <v>e-ST</v>
      </c>
      <c r="H122" s="15">
        <f>VLOOKUP(B122&amp;D122,'[1]점검현황(금월)'!$D$2:$AG$273,25,0)</f>
        <v>44383</v>
      </c>
      <c r="I122" s="15">
        <f>VLOOKUP(B122&amp;D122,'[1]점검현황(금월)'!$D$7:$AG$273,27,0)</f>
        <v>44383</v>
      </c>
      <c r="J122" s="22">
        <v>1015</v>
      </c>
      <c r="K122" s="17">
        <f>VLOOKUP(B122&amp;D122,'[1]점검현황(금월)'!$D$7:$AK$273,24,0)</f>
        <v>0.56944444444444442</v>
      </c>
      <c r="L122" s="18">
        <f>VLOOKUP(B122&amp;D122,'[1]점검현황(금월)'!$D$7:$AK$273,34,0)</f>
        <v>1574</v>
      </c>
      <c r="M122" s="16">
        <v>1112</v>
      </c>
      <c r="N122" s="19">
        <v>0.80555555555555602</v>
      </c>
      <c r="O122" s="20"/>
    </row>
    <row r="123" spans="1:15" ht="15" customHeight="1" x14ac:dyDescent="0.3">
      <c r="A123" s="25" t="s">
        <v>66</v>
      </c>
      <c r="B123" s="9" t="s">
        <v>66</v>
      </c>
      <c r="C123" s="9">
        <v>1</v>
      </c>
      <c r="D123" s="11">
        <v>107</v>
      </c>
      <c r="E123" s="13" t="str">
        <f>VLOOKUP(B123&amp;D123,'[1]점검현황(금월)'!$D$7:$AG$273,2,0)</f>
        <v>환경공학 (ZOOM자동녹화)</v>
      </c>
      <c r="F123" s="14" t="str">
        <f>VLOOKUP(B123&amp;D123,'[1]점검현황(금월)'!$D$7:$AG$273,3,0)</f>
        <v>VGZ700</v>
      </c>
      <c r="G123" s="13" t="str">
        <f>VLOOKUP(B123&amp;D123,'[1]점검현황(금월)'!$D$2:$AG$273,19,0)</f>
        <v>e-ST</v>
      </c>
      <c r="H123" s="15" t="str">
        <f>VLOOKUP(B123&amp;D123,'[1]점검현황(금월)'!$D$2:$AG$273,25,0)</f>
        <v>2022-10-00</v>
      </c>
      <c r="I123" s="15" t="str">
        <f>VLOOKUP(B123&amp;D123,'[1]점검현황(금월)'!$D$7:$AG$273,27,0)</f>
        <v>2022-00-00</v>
      </c>
      <c r="J123" s="31">
        <v>1015</v>
      </c>
      <c r="K123" s="17">
        <f>VLOOKUP(B123&amp;D123,'[1]점검현황(금월)'!$D$7:$AK$273,24,0)</f>
        <v>0.57638888888888895</v>
      </c>
      <c r="L123" s="18">
        <f>VLOOKUP(B123&amp;D123,'[1]점검현황(금월)'!$D$7:$AK$273,34,0)</f>
        <v>2021</v>
      </c>
      <c r="M123" s="16">
        <v>1112</v>
      </c>
      <c r="N123" s="19">
        <v>0.35416666666666669</v>
      </c>
      <c r="O123" s="20"/>
    </row>
    <row r="124" spans="1:15" ht="15" customHeight="1" x14ac:dyDescent="0.3">
      <c r="A124" s="26"/>
      <c r="B124" s="9" t="s">
        <v>66</v>
      </c>
      <c r="C124" s="9">
        <v>2</v>
      </c>
      <c r="D124" s="11">
        <v>108</v>
      </c>
      <c r="E124" s="13" t="str">
        <f>VLOOKUP(B124&amp;D124,'[1]점검현황(금월)'!$D$7:$AG$273,2,0)</f>
        <v>멀티미디어 (ZOOM자동녹화)</v>
      </c>
      <c r="F124" s="14" t="str">
        <f>VLOOKUP(B124&amp;D124,'[1]점검현황(금월)'!$D$7:$AG$273,3,0)</f>
        <v>VX600</v>
      </c>
      <c r="G124" s="13" t="str">
        <f>VLOOKUP(B124&amp;D124,'[1]점검현황(금월)'!$D$2:$AG$273,19,0)</f>
        <v>e-ST</v>
      </c>
      <c r="H124" s="15">
        <f>VLOOKUP(B124&amp;D124,'[1]점검현황(금월)'!$D$2:$AG$273,25,0)</f>
        <v>45429</v>
      </c>
      <c r="I124" s="15">
        <f>VLOOKUP(B124&amp;D124,'[1]점검현황(금월)'!$D$7:$AG$273,27,0)</f>
        <v>45439</v>
      </c>
      <c r="J124" s="16">
        <v>1016</v>
      </c>
      <c r="K124" s="17">
        <f>VLOOKUP(B124&amp;D124,'[1]점검현황(금월)'!$D$7:$AK$273,24,0)</f>
        <v>0.72222222222222221</v>
      </c>
      <c r="L124" s="18">
        <f>VLOOKUP(B124&amp;D124,'[1]점검현황(금월)'!$D$7:$AK$273,34,0)</f>
        <v>443</v>
      </c>
      <c r="M124" s="16">
        <v>1113</v>
      </c>
      <c r="N124" s="19">
        <v>0.3611111111111111</v>
      </c>
      <c r="O124" s="20"/>
    </row>
    <row r="125" spans="1:15" ht="15" customHeight="1" x14ac:dyDescent="0.3">
      <c r="A125" s="26"/>
      <c r="B125" s="9" t="s">
        <v>66</v>
      </c>
      <c r="C125" s="9">
        <v>3</v>
      </c>
      <c r="D125" s="11">
        <v>110</v>
      </c>
      <c r="E125" s="13" t="str">
        <f>VLOOKUP(B125&amp;D125,'[1]점검현황(금월)'!$D$7:$AG$273,2,0)</f>
        <v>멀티미디어 (ZOOM자동녹화)</v>
      </c>
      <c r="F125" s="14" t="str">
        <f>VLOOKUP(B125&amp;D125,'[1]점검현황(금월)'!$D$7:$AG$273,3,0)</f>
        <v>VW540</v>
      </c>
      <c r="G125" s="13" t="str">
        <f>VLOOKUP(B125&amp;D125,'[1]점검현황(금월)'!$D$2:$AG$273,19,0)</f>
        <v>e-ST</v>
      </c>
      <c r="H125" s="15">
        <f>VLOOKUP(B125&amp;D125,'[1]점검현황(금월)'!$D$2:$AG$273,25,0)</f>
        <v>45433</v>
      </c>
      <c r="I125" s="15">
        <f>VLOOKUP(B125&amp;D125,'[1]점검현황(금월)'!$D$7:$AG$273,27,0)</f>
        <v>43892</v>
      </c>
      <c r="J125" s="16">
        <v>1017</v>
      </c>
      <c r="K125" s="17">
        <f>VLOOKUP(B125&amp;D125,'[1]점검현황(금월)'!$D$7:$AK$273,24,0)</f>
        <v>0.58333333333333304</v>
      </c>
      <c r="L125" s="18">
        <f>VLOOKUP(B125&amp;D125,'[1]점검현황(금월)'!$D$7:$AK$273,34,0)</f>
        <v>725</v>
      </c>
      <c r="M125" s="16">
        <v>1113</v>
      </c>
      <c r="N125" s="19">
        <v>0.36805555555555558</v>
      </c>
      <c r="O125" s="20" t="s">
        <v>38</v>
      </c>
    </row>
    <row r="126" spans="1:15" ht="15" customHeight="1" x14ac:dyDescent="0.3">
      <c r="A126" s="26"/>
      <c r="B126" s="9" t="s">
        <v>66</v>
      </c>
      <c r="C126" s="9">
        <v>4</v>
      </c>
      <c r="D126" s="11">
        <v>111</v>
      </c>
      <c r="E126" s="13" t="str">
        <f>VLOOKUP(B126&amp;D126,'[1]점검현황(금월)'!$D$7:$AG$273,2,0)</f>
        <v xml:space="preserve">사이버보안 </v>
      </c>
      <c r="F126" s="14" t="str">
        <f>VLOOKUP(B126&amp;D126,'[1]점검현황(금월)'!$D$7:$AG$273,3,0)</f>
        <v>VX600</v>
      </c>
      <c r="G126" s="13" t="str">
        <f>VLOOKUP(B126&amp;D126,'[1]점검현황(금월)'!$D$2:$AG$273,19,0)</f>
        <v>e-ST</v>
      </c>
      <c r="H126" s="15">
        <f>VLOOKUP(B126&amp;D126,'[1]점검현황(금월)'!$D$2:$AG$273,25,0)</f>
        <v>42263</v>
      </c>
      <c r="I126" s="15">
        <f>VLOOKUP(B126&amp;D126,'[1]점검현황(금월)'!$D$7:$AG$273,27,0)</f>
        <v>42263</v>
      </c>
      <c r="J126" s="16">
        <v>1016</v>
      </c>
      <c r="K126" s="17">
        <f>VLOOKUP(B126&amp;D126,'[1]점검현황(금월)'!$D$7:$AK$273,24,0)</f>
        <v>0.47916666666666669</v>
      </c>
      <c r="L126" s="18">
        <f>VLOOKUP(B126&amp;D126,'[1]점검현황(금월)'!$D$7:$AK$273,34,0)</f>
        <v>846</v>
      </c>
      <c r="M126" s="16">
        <v>1113</v>
      </c>
      <c r="N126" s="19">
        <v>0.79166666666666663</v>
      </c>
      <c r="O126" s="20" t="s">
        <v>18</v>
      </c>
    </row>
    <row r="127" spans="1:15" ht="15" customHeight="1" x14ac:dyDescent="0.3">
      <c r="A127" s="26"/>
      <c r="B127" s="9" t="s">
        <v>66</v>
      </c>
      <c r="C127" s="9">
        <v>5</v>
      </c>
      <c r="D127" s="11">
        <v>207</v>
      </c>
      <c r="E127" s="13" t="str">
        <f>VLOOKUP(B127&amp;D127,'[1]점검현황(금월)'!$D$7:$AG$273,2,0)</f>
        <v>신소재(ZOOM자동녹화)</v>
      </c>
      <c r="F127" s="14" t="str">
        <f>VLOOKUP(B127&amp;D127,'[1]점검현황(금월)'!$D$7:$AG$273,3,0)</f>
        <v>VGZ650</v>
      </c>
      <c r="G127" s="13" t="str">
        <f>VLOOKUP(B127&amp;D127,'[1]점검현황(금월)'!$D$2:$AG$273,19,0)</f>
        <v>e-ST</v>
      </c>
      <c r="H127" s="15">
        <f>VLOOKUP(B127&amp;D127,'[1]점검현황(금월)'!$D$2:$AG$273,25,0)</f>
        <v>45295</v>
      </c>
      <c r="I127" s="15">
        <f>VLOOKUP(B127&amp;D127,'[1]점검현황(금월)'!$D$7:$AG$273,27,0)</f>
        <v>45295</v>
      </c>
      <c r="J127" s="16">
        <v>1016</v>
      </c>
      <c r="K127" s="17">
        <f>VLOOKUP(B127&amp;D127,'[1]점검현황(금월)'!$D$7:$AK$273,24,0)</f>
        <v>0.3611111111111111</v>
      </c>
      <c r="L127" s="18">
        <f>VLOOKUP(B127&amp;D127,'[1]점검현황(금월)'!$D$7:$AK$273,34,0)</f>
        <v>825</v>
      </c>
      <c r="M127" s="16">
        <v>1113</v>
      </c>
      <c r="N127" s="19">
        <v>0.79861111111111116</v>
      </c>
      <c r="O127" s="20"/>
    </row>
    <row r="128" spans="1:15" ht="15" customHeight="1" x14ac:dyDescent="0.3">
      <c r="A128" s="26"/>
      <c r="B128" s="9" t="s">
        <v>66</v>
      </c>
      <c r="C128" s="9">
        <v>6</v>
      </c>
      <c r="D128" s="11">
        <v>211</v>
      </c>
      <c r="E128" s="13" t="str">
        <f>VLOOKUP(B128&amp;D128,'[1]점검현황(금월)'!$D$7:$AG$273,2,0)</f>
        <v>교통시스템(ZOOM자동녹화)</v>
      </c>
      <c r="F128" s="14" t="str">
        <f>VLOOKUP(B128&amp;D128,'[1]점검현황(금월)'!$D$7:$AG$273,3,0)</f>
        <v>VW540</v>
      </c>
      <c r="G128" s="13" t="str">
        <f>VLOOKUP(B128&amp;D128,'[1]점검현황(금월)'!$D$2:$AG$273,19,0)</f>
        <v>e-ST</v>
      </c>
      <c r="H128" s="15">
        <f>VLOOKUP(B128&amp;D128,'[1]점검현황(금월)'!$D$2:$AG$273,25,0)</f>
        <v>45429</v>
      </c>
      <c r="I128" s="15">
        <f>VLOOKUP(B128&amp;D128,'[1]점검현황(금월)'!$D$7:$AG$273,27,0)</f>
        <v>43784</v>
      </c>
      <c r="J128" s="16">
        <v>1016</v>
      </c>
      <c r="K128" s="17">
        <f>VLOOKUP(B128&amp;D128,'[1]점검현황(금월)'!$D$7:$AK$273,24,0)</f>
        <v>0.36805555555555558</v>
      </c>
      <c r="L128" s="18">
        <f>VLOOKUP(B128&amp;D128,'[1]점검현황(금월)'!$D$7:$AK$273,34,0)</f>
        <v>446</v>
      </c>
      <c r="M128" s="16">
        <v>1113</v>
      </c>
      <c r="N128" s="19">
        <v>0.80555555555555602</v>
      </c>
      <c r="O128" s="20"/>
    </row>
    <row r="129" spans="1:15" ht="15" customHeight="1" x14ac:dyDescent="0.3">
      <c r="A129" s="26"/>
      <c r="B129" s="9" t="s">
        <v>66</v>
      </c>
      <c r="C129" s="9">
        <v>7</v>
      </c>
      <c r="D129" s="11">
        <v>307</v>
      </c>
      <c r="E129" s="13" t="str">
        <f>VLOOKUP(B129&amp;D129,'[1]점검현황(금월)'!$D$7:$AG$273,2,0)</f>
        <v>산업공학(ZOOM자동녹화)</v>
      </c>
      <c r="F129" s="14" t="str">
        <f>VLOOKUP(B129&amp;D129,'[1]점검현황(금월)'!$D$7:$AG$273,3,0)</f>
        <v>VGZ550</v>
      </c>
      <c r="G129" s="13" t="str">
        <f>VLOOKUP(B129&amp;D129,'[1]점검현황(금월)'!$D$2:$AG$273,19,0)</f>
        <v>e-ST</v>
      </c>
      <c r="H129" s="15">
        <f>VLOOKUP(B129&amp;D129,'[1]점검현황(금월)'!$D$2:$AG$273,25,0)</f>
        <v>44804</v>
      </c>
      <c r="I129" s="15">
        <f>VLOOKUP(B129&amp;D129,'[1]점검현황(금월)'!$D$7:$AG$273,27,0)</f>
        <v>44804</v>
      </c>
      <c r="J129" s="16">
        <v>1016</v>
      </c>
      <c r="K129" s="17">
        <f>VLOOKUP(B129&amp;D129,'[1]점검현황(금월)'!$D$7:$AK$273,24,0)</f>
        <v>0.79166666666666663</v>
      </c>
      <c r="L129" s="18">
        <f>VLOOKUP(B129&amp;D129,'[1]점검현황(금월)'!$D$7:$AK$273,34,0)</f>
        <v>2827</v>
      </c>
      <c r="M129" s="16">
        <v>1113</v>
      </c>
      <c r="N129" s="19">
        <v>0.35416666666666669</v>
      </c>
      <c r="O129" s="20"/>
    </row>
    <row r="130" spans="1:15" ht="15" customHeight="1" x14ac:dyDescent="0.3">
      <c r="A130" s="26"/>
      <c r="B130" s="9" t="s">
        <v>66</v>
      </c>
      <c r="C130" s="9">
        <v>8</v>
      </c>
      <c r="D130" s="11">
        <v>308</v>
      </c>
      <c r="E130" s="13" t="str">
        <f>VLOOKUP(B130&amp;D130,'[1]점검현황(금월)'!$D$7:$AG$273,2,0)</f>
        <v>화학공학과(ZOOM자동녹화)</v>
      </c>
      <c r="F130" s="14" t="str">
        <f>VLOOKUP(B130&amp;D130,'[1]점검현황(금월)'!$D$7:$AG$273,3,0)</f>
        <v>VW540</v>
      </c>
      <c r="G130" s="13" t="str">
        <f>VLOOKUP(B130&amp;D130,'[1]점검현황(금월)'!$D$2:$AG$273,19,0)</f>
        <v>e-ST</v>
      </c>
      <c r="H130" s="15">
        <f>VLOOKUP(B130&amp;D130,'[1]점검현황(금월)'!$D$2:$AG$273,25,0)</f>
        <v>45288</v>
      </c>
      <c r="I130" s="15" t="str">
        <f>VLOOKUP(B130&amp;D130,'[1]점검현황(금월)'!$D$7:$AG$273,27,0)</f>
        <v>2020-00-00</v>
      </c>
      <c r="J130" s="16">
        <v>1016</v>
      </c>
      <c r="K130" s="17">
        <f>VLOOKUP(B130&amp;D130,'[1]점검현황(금월)'!$D$7:$AK$273,24,0)</f>
        <v>0.79861111111111116</v>
      </c>
      <c r="L130" s="18" t="str">
        <f>VLOOKUP(B130&amp;D130,'[1]점검현황(금월)'!$D$7:$AK$273,34,0)</f>
        <v>635/669</v>
      </c>
      <c r="M130" s="16">
        <v>1113</v>
      </c>
      <c r="N130" s="19">
        <v>0.3611111111111111</v>
      </c>
      <c r="O130" s="20"/>
    </row>
    <row r="131" spans="1:15" ht="15" customHeight="1" x14ac:dyDescent="0.3">
      <c r="A131" s="26"/>
      <c r="B131" s="9" t="s">
        <v>66</v>
      </c>
      <c r="C131" s="9">
        <v>9</v>
      </c>
      <c r="D131" s="11">
        <v>309</v>
      </c>
      <c r="E131" s="13" t="str">
        <f>VLOOKUP(B131&amp;D131,'[1]점검현황(금월)'!$D$7:$AG$273,2,0)</f>
        <v>소프트웨어 (ZOOM자동녹화)</v>
      </c>
      <c r="F131" s="14" t="str">
        <f>VLOOKUP(B131&amp;D131,'[1]점검현황(금월)'!$D$7:$AG$273,3,0)</f>
        <v>VGZ700</v>
      </c>
      <c r="G131" s="13" t="str">
        <f>VLOOKUP(B131&amp;D131,'[1]점검현황(금월)'!$D$2:$AG$273,19,0)</f>
        <v>e-ST</v>
      </c>
      <c r="H131" s="15">
        <f>VLOOKUP(B131&amp;D131,'[1]점검현황(금월)'!$D$2:$AG$273,25,0)</f>
        <v>44975</v>
      </c>
      <c r="I131" s="15">
        <f>VLOOKUP(B131&amp;D131,'[1]점검현황(금월)'!$D$7:$AG$273,27,0)</f>
        <v>44975</v>
      </c>
      <c r="J131" s="16">
        <v>1016</v>
      </c>
      <c r="K131" s="17">
        <f>VLOOKUP(B131&amp;D131,'[1]점검현황(금월)'!$D$7:$AK$273,24,0)</f>
        <v>0.80555555555555602</v>
      </c>
      <c r="L131" s="18">
        <f>VLOOKUP(B131&amp;D131,'[1]점검현황(금월)'!$D$7:$AK$273,34,0)</f>
        <v>2610</v>
      </c>
      <c r="M131" s="16">
        <v>1113</v>
      </c>
      <c r="N131" s="19">
        <v>0.36805555555555558</v>
      </c>
      <c r="O131" s="20"/>
    </row>
    <row r="132" spans="1:15" ht="15" customHeight="1" x14ac:dyDescent="0.3">
      <c r="A132" s="26"/>
      <c r="B132" s="9" t="s">
        <v>66</v>
      </c>
      <c r="C132" s="9">
        <v>10</v>
      </c>
      <c r="D132" s="11">
        <v>310</v>
      </c>
      <c r="E132" s="13" t="str">
        <f>VLOOKUP(B132&amp;D132,'[1]점검현황(금월)'!$D$7:$AG$273,2,0)</f>
        <v>건설시스템(ZOOM자동녹화)</v>
      </c>
      <c r="F132" s="14" t="str">
        <f>VLOOKUP(B132&amp;D132,'[1]점검현황(금월)'!$D$7:$AG$273,3,0)</f>
        <v>VW540</v>
      </c>
      <c r="G132" s="13" t="str">
        <f>VLOOKUP(B132&amp;D132,'[1]점검현황(금월)'!$D$2:$AG$273,19,0)</f>
        <v>e-ST</v>
      </c>
      <c r="H132" s="15">
        <f>VLOOKUP(B132&amp;D132,'[1]점검현황(금월)'!$D$2:$AG$273,25,0)</f>
        <v>45366</v>
      </c>
      <c r="I132" s="15" t="str">
        <f>VLOOKUP(B132&amp;D132,'[1]점검현황(금월)'!$D$7:$AG$273,27,0)</f>
        <v>2019-08-00</v>
      </c>
      <c r="J132" s="16">
        <v>1016</v>
      </c>
      <c r="K132" s="17">
        <f>VLOOKUP(B132&amp;D132,'[1]점검현황(금월)'!$D$7:$AK$273,24,0)</f>
        <v>0.35416666666666669</v>
      </c>
      <c r="L132" s="18">
        <f>VLOOKUP(B132&amp;D132,'[1]점검현황(금월)'!$D$7:$AK$273,34,0)</f>
        <v>730</v>
      </c>
      <c r="M132" s="16">
        <v>1113</v>
      </c>
      <c r="N132" s="19">
        <v>0.79166666666666663</v>
      </c>
      <c r="O132" s="20"/>
    </row>
    <row r="133" spans="1:15" ht="15" customHeight="1" x14ac:dyDescent="0.3">
      <c r="A133" s="26"/>
      <c r="B133" s="9" t="s">
        <v>66</v>
      </c>
      <c r="C133" s="9">
        <v>11</v>
      </c>
      <c r="D133" s="11">
        <v>311</v>
      </c>
      <c r="E133" s="13" t="str">
        <f>VLOOKUP(B133&amp;D133,'[1]점검현황(금월)'!$D$7:$AG$273,2,0)</f>
        <v>수학과 (ZOOM자동녹화)</v>
      </c>
      <c r="F133" s="14" t="str">
        <f>VLOOKUP(B133&amp;D133,'[1]점검현황(금월)'!$D$7:$AG$273,3,0)</f>
        <v>EB-L730U</v>
      </c>
      <c r="G133" s="13" t="str">
        <f>VLOOKUP(B133&amp;D133,'[1]점검현황(금월)'!$D$2:$AG$273,19,0)</f>
        <v>e-ST</v>
      </c>
      <c r="H133" s="15" t="str">
        <f>VLOOKUP(B133&amp;D133,'[1]점검현황(금월)'!$D$2:$AG$273,25,0)</f>
        <v>2024-02-00</v>
      </c>
      <c r="I133" s="15" t="str">
        <f>VLOOKUP(B133&amp;D133,'[1]점검현황(금월)'!$D$7:$AG$273,27,0)</f>
        <v>2024-02-00</v>
      </c>
      <c r="J133" s="16">
        <v>1016</v>
      </c>
      <c r="K133" s="17">
        <f>VLOOKUP(B133&amp;D133,'[1]점검현황(금월)'!$D$7:$AK$273,24,0)</f>
        <v>0.77916666666666667</v>
      </c>
      <c r="L133" s="18">
        <f>VLOOKUP(B133&amp;D133,'[1]점검현황(금월)'!$D$7:$AK$273,34,0)</f>
        <v>450</v>
      </c>
      <c r="M133" s="16">
        <v>1113</v>
      </c>
      <c r="N133" s="19">
        <v>0.79861111111111116</v>
      </c>
      <c r="O133" s="20"/>
    </row>
    <row r="134" spans="1:15" ht="15" customHeight="1" x14ac:dyDescent="0.3">
      <c r="A134" s="26"/>
      <c r="B134" s="9" t="s">
        <v>66</v>
      </c>
      <c r="C134" s="9">
        <v>12</v>
      </c>
      <c r="D134" s="11">
        <v>317</v>
      </c>
      <c r="E134" s="13" t="str">
        <f>VLOOKUP(B134&amp;D134,'[1]점검현황(금월)'!$D$7:$AG$273,2,0)</f>
        <v>소프트웨어</v>
      </c>
      <c r="F134" s="14" t="str">
        <f>VLOOKUP(B134&amp;D134,'[1]점검현황(금월)'!$D$7:$AG$273,3,0)</f>
        <v>VX421</v>
      </c>
      <c r="G134" s="13" t="str">
        <f>VLOOKUP(B134&amp;D134,'[1]점검현황(금월)'!$D$2:$AG$273,19,0)</f>
        <v>e-ST</v>
      </c>
      <c r="H134" s="15">
        <f>VLOOKUP(B134&amp;D134,'[1]점검현황(금월)'!$D$2:$AG$273,25,0)</f>
        <v>44757</v>
      </c>
      <c r="I134" s="15">
        <f>VLOOKUP(B134&amp;D134,'[1]점검현황(금월)'!$D$7:$AG$273,27,0)</f>
        <v>42429</v>
      </c>
      <c r="J134" s="16">
        <v>1017</v>
      </c>
      <c r="K134" s="17">
        <f>VLOOKUP(B134&amp;D134,'[1]점검현황(금월)'!$D$7:$AK$273,24,0)</f>
        <v>0.80555555555555547</v>
      </c>
      <c r="L134" s="18">
        <f>VLOOKUP(B134&amp;D134,'[1]점검현황(금월)'!$D$7:$AK$273,34,0)</f>
        <v>391</v>
      </c>
      <c r="M134" s="16">
        <v>1114</v>
      </c>
      <c r="N134" s="19">
        <v>0.80208333333333337</v>
      </c>
      <c r="O134" s="20"/>
    </row>
    <row r="135" spans="1:15" ht="15" customHeight="1" x14ac:dyDescent="0.3">
      <c r="A135" s="26"/>
      <c r="B135" s="9" t="s">
        <v>66</v>
      </c>
      <c r="C135" s="9">
        <v>13</v>
      </c>
      <c r="D135" s="11">
        <v>318</v>
      </c>
      <c r="E135" s="13" t="str">
        <f>VLOOKUP(B135&amp;D135,'[1]점검현황(금월)'!$D$7:$AG$273,2,0)</f>
        <v>소프트웨어</v>
      </c>
      <c r="F135" s="14" t="str">
        <f>VLOOKUP(B135&amp;D135,'[1]점검현황(금월)'!$D$7:$AG$273,3,0)</f>
        <v>VGZ550 / VGZ550 / VGZ550</v>
      </c>
      <c r="G135" s="13" t="str">
        <f>VLOOKUP(B135&amp;D135,'[1]점검현황(금월)'!$D$2:$AG$273,19,0)</f>
        <v>e-ST</v>
      </c>
      <c r="H135" s="15" t="str">
        <f>VLOOKUP(B135&amp;D135,'[1]점검현황(금월)'!$D$2:$AG$273,25,0)</f>
        <v>2019-08-19 / 2022-07-15</v>
      </c>
      <c r="I135" s="15" t="str">
        <f>VLOOKUP(B135&amp;D135,'[1]점검현황(금월)'!$D$7:$AG$273,27,0)</f>
        <v>2016-11-24 / 2019-00-00</v>
      </c>
      <c r="J135" s="16">
        <v>1017</v>
      </c>
      <c r="K135" s="17">
        <f>VLOOKUP(B135&amp;D135,'[1]점검현황(금월)'!$D$7:$AK$273,24,0)</f>
        <v>0.36805555555555558</v>
      </c>
      <c r="L135" s="18" t="str">
        <f>VLOOKUP(B135&amp;D135,'[1]점검현황(금월)'!$D$7:$AK$273,34,0)</f>
        <v>1666/947</v>
      </c>
      <c r="M135" s="16">
        <v>1114</v>
      </c>
      <c r="N135" s="19">
        <v>0.80555555555555602</v>
      </c>
      <c r="O135" s="20"/>
    </row>
    <row r="136" spans="1:15" ht="15" customHeight="1" x14ac:dyDescent="0.3">
      <c r="A136" s="26"/>
      <c r="B136" s="9" t="s">
        <v>67</v>
      </c>
      <c r="C136" s="9">
        <v>14</v>
      </c>
      <c r="D136" s="11">
        <v>323</v>
      </c>
      <c r="E136" s="13" t="str">
        <f>VLOOKUP(B136&amp;D136,'[1]점검현황(금월)'!$D$7:$AG$273,2,0)</f>
        <v>산업공학(ZOOM자동녹화)</v>
      </c>
      <c r="F136" s="14" t="str">
        <f>VLOOKUP(B136&amp;D136,'[1]점검현황(금월)'!$D$7:$AG$273,3,0)</f>
        <v>PTMZ771 / PTMZ771</v>
      </c>
      <c r="G136" s="13" t="str">
        <f>VLOOKUP(B136&amp;D136,'[1]점검현황(금월)'!$D$2:$AG$273,19,0)</f>
        <v>e-ST</v>
      </c>
      <c r="H136" s="15" t="str">
        <f>VLOOKUP(B136&amp;D136,'[1]점검현황(금월)'!$D$2:$AG$273,25,0)</f>
        <v>2021-03-00 / 2021-03-00</v>
      </c>
      <c r="I136" s="15" t="str">
        <f>VLOOKUP(B136&amp;D136,'[1]점검현황(금월)'!$D$7:$AG$273,27,0)</f>
        <v>2021-03-00 / 2021-03-00</v>
      </c>
      <c r="J136" s="16">
        <v>1017</v>
      </c>
      <c r="K136" s="17">
        <f>VLOOKUP(B136&amp;D136,'[1]점검현황(금월)'!$D$7:$AK$273,24,0)</f>
        <v>0.4513888888888889</v>
      </c>
      <c r="L136" s="18" t="str">
        <f>VLOOKUP(B136&amp;D136,'[1]점검현황(금월)'!$D$7:$AK$273,34,0)</f>
        <v>1600/1658</v>
      </c>
      <c r="M136" s="16">
        <v>1114</v>
      </c>
      <c r="N136" s="19">
        <v>0.54166666666666663</v>
      </c>
      <c r="O136" s="20"/>
    </row>
    <row r="137" spans="1:15" ht="15" customHeight="1" x14ac:dyDescent="0.3">
      <c r="A137" s="26"/>
      <c r="B137" s="9" t="s">
        <v>66</v>
      </c>
      <c r="C137" s="9">
        <v>15</v>
      </c>
      <c r="D137" s="11">
        <v>325</v>
      </c>
      <c r="E137" s="13" t="str">
        <f>VLOOKUP(B137&amp;D137,'[1]점검현황(금월)'!$D$7:$AG$273,2,0)</f>
        <v>멀티미디어 (ZOOM자동녹화)</v>
      </c>
      <c r="F137" s="14" t="str">
        <f>VLOOKUP(B137&amp;D137,'[1]점검현황(금월)'!$D$7:$AG$273,3,0)</f>
        <v>VGZ550</v>
      </c>
      <c r="G137" s="13" t="str">
        <f>VLOOKUP(B137&amp;D137,'[1]점검현황(금월)'!$D$2:$AG$273,19,0)</f>
        <v>e-ST</v>
      </c>
      <c r="H137" s="15">
        <f>VLOOKUP(B137&amp;D137,'[1]점검현황(금월)'!$D$2:$AG$273,25,0)</f>
        <v>44715</v>
      </c>
      <c r="I137" s="15">
        <f>VLOOKUP(B137&amp;D137,'[1]점검현황(금월)'!$D$7:$AG$273,27,0)</f>
        <v>45426</v>
      </c>
      <c r="J137" s="16">
        <v>1017</v>
      </c>
      <c r="K137" s="17">
        <f>VLOOKUP(B137&amp;D137,'[1]점검현황(금월)'!$D$7:$AK$273,24,0)</f>
        <v>0.58680555555555558</v>
      </c>
      <c r="L137" s="18">
        <f>VLOOKUP(B137&amp;D137,'[1]점검현황(금월)'!$D$7:$AK$273,34,0)</f>
        <v>3327</v>
      </c>
      <c r="M137" s="16">
        <v>1114</v>
      </c>
      <c r="N137" s="19">
        <v>0.35416666666666669</v>
      </c>
      <c r="O137" s="20" t="s">
        <v>26</v>
      </c>
    </row>
    <row r="138" spans="1:15" ht="15" customHeight="1" x14ac:dyDescent="0.3">
      <c r="A138" s="26"/>
      <c r="B138" s="9" t="s">
        <v>66</v>
      </c>
      <c r="C138" s="9">
        <v>16</v>
      </c>
      <c r="D138" s="11">
        <v>328</v>
      </c>
      <c r="E138" s="13" t="str">
        <f>VLOOKUP(B138&amp;D138,'[1]점검현황(금월)'!$D$7:$AG$273,2,0)</f>
        <v>소프트웨어</v>
      </c>
      <c r="F138" s="14" t="str">
        <f>VLOOKUP(B138&amp;D138,'[1]점검현황(금월)'!$D$7:$AG$273,3,0)</f>
        <v>VGZ550</v>
      </c>
      <c r="G138" s="13" t="str">
        <f>VLOOKUP(B138&amp;D138,'[1]점검현황(금월)'!$D$2:$AG$273,19,0)</f>
        <v>e-ST</v>
      </c>
      <c r="H138" s="15">
        <f>VLOOKUP(B138&amp;D138,'[1]점검현황(금월)'!$D$2:$AG$273,25,0)</f>
        <v>44975</v>
      </c>
      <c r="I138" s="15">
        <f>VLOOKUP(B138&amp;D138,'[1]점검현황(금월)'!$D$7:$AG$273,27,0)</f>
        <v>44975</v>
      </c>
      <c r="J138" s="16">
        <v>1017</v>
      </c>
      <c r="K138" s="17">
        <f>VLOOKUP(B138&amp;D138,'[1]점검현황(금월)'!$D$7:$AK$273,24,0)</f>
        <v>0.66319444444444442</v>
      </c>
      <c r="L138" s="18">
        <f>VLOOKUP(B138&amp;D138,'[1]점검현황(금월)'!$D$7:$AK$273,34,0)</f>
        <v>618</v>
      </c>
      <c r="M138" s="16">
        <v>1114</v>
      </c>
      <c r="N138" s="19">
        <v>0.3611111111111111</v>
      </c>
      <c r="O138" s="20"/>
    </row>
    <row r="139" spans="1:15" ht="15" customHeight="1" x14ac:dyDescent="0.3">
      <c r="A139" s="26"/>
      <c r="B139" s="9" t="s">
        <v>66</v>
      </c>
      <c r="C139" s="9">
        <v>17</v>
      </c>
      <c r="D139" s="11">
        <v>333</v>
      </c>
      <c r="E139" s="13" t="str">
        <f>VLOOKUP(B139&amp;D139,'[1]점검현황(금월)'!$D$7:$AG$273,2,0)</f>
        <v>소프트웨어</v>
      </c>
      <c r="F139" s="14" t="str">
        <f>VLOOKUP(B139&amp;D139,'[1]점검현황(금월)'!$D$7:$AG$273,3,0)</f>
        <v>VGZ550</v>
      </c>
      <c r="G139" s="13" t="str">
        <f>VLOOKUP(B139&amp;D139,'[1]점검현황(금월)'!$D$2:$AG$273,19,0)</f>
        <v>e-ST</v>
      </c>
      <c r="H139" s="15">
        <f>VLOOKUP(B139&amp;D139,'[1]점검현황(금월)'!$D$2:$AG$273,25,0)</f>
        <v>44975</v>
      </c>
      <c r="I139" s="15">
        <f>VLOOKUP(B139&amp;D139,'[1]점검현황(금월)'!$D$7:$AG$273,27,0)</f>
        <v>44975</v>
      </c>
      <c r="J139" s="16">
        <v>1017</v>
      </c>
      <c r="K139" s="17">
        <f>VLOOKUP(B139&amp;D139,'[1]점검현황(금월)'!$D$7:$AK$273,24,0)</f>
        <v>0.66666666666666663</v>
      </c>
      <c r="L139" s="18">
        <f>VLOOKUP(B139&amp;D139,'[1]점검현황(금월)'!$D$7:$AK$273,34,0)</f>
        <v>723</v>
      </c>
      <c r="M139" s="16">
        <v>1114</v>
      </c>
      <c r="N139" s="19">
        <v>0.36458333333333331</v>
      </c>
      <c r="O139" s="20"/>
    </row>
    <row r="140" spans="1:15" ht="15" customHeight="1" x14ac:dyDescent="0.3">
      <c r="A140" s="26"/>
      <c r="B140" s="9" t="s">
        <v>66</v>
      </c>
      <c r="C140" s="9">
        <v>18</v>
      </c>
      <c r="D140" s="11">
        <v>336</v>
      </c>
      <c r="E140" s="13" t="str">
        <f>VLOOKUP(B140&amp;D140,'[1]점검현황(금월)'!$D$7:$AG$273,2,0)</f>
        <v>소프트웨어</v>
      </c>
      <c r="F140" s="14" t="str">
        <f>VLOOKUP(B140&amp;D140,'[1]점검현황(금월)'!$D$7:$AG$273,3,0)</f>
        <v>VGZ550</v>
      </c>
      <c r="G140" s="13" t="str">
        <f>VLOOKUP(B140&amp;D140,'[1]점검현황(금월)'!$D$2:$AG$273,19,0)</f>
        <v>e-ST</v>
      </c>
      <c r="H140" s="15" t="str">
        <f>VLOOKUP(B140&amp;D140,'[1]점검현황(금월)'!$D$2:$AG$273,25,0)</f>
        <v>2023-08-00</v>
      </c>
      <c r="I140" s="15" t="str">
        <f>VLOOKUP(B140&amp;D140,'[1]점검현황(금월)'!$D$7:$AG$273,27,0)</f>
        <v>2023-08-00</v>
      </c>
      <c r="J140" s="16">
        <v>1017</v>
      </c>
      <c r="K140" s="17">
        <f>VLOOKUP(B140&amp;D140,'[1]점검현황(금월)'!$D$7:$AK$273,24,0)</f>
        <v>0.80555555555555602</v>
      </c>
      <c r="L140" s="18">
        <f>VLOOKUP(B140&amp;D140,'[1]점검현황(금월)'!$D$7:$AK$273,34,0)</f>
        <v>91</v>
      </c>
      <c r="M140" s="16">
        <v>1114</v>
      </c>
      <c r="N140" s="19">
        <v>0.36805555555555558</v>
      </c>
      <c r="O140" s="20"/>
    </row>
    <row r="141" spans="1:15" ht="15" customHeight="1" x14ac:dyDescent="0.3">
      <c r="A141" s="26"/>
      <c r="B141" s="9" t="s">
        <v>66</v>
      </c>
      <c r="C141" s="9">
        <v>19</v>
      </c>
      <c r="D141" s="11">
        <v>407</v>
      </c>
      <c r="E141" s="13" t="str">
        <f>VLOOKUP(B141&amp;D141,'[1]점검현황(금월)'!$D$7:$AG$273,2,0)</f>
        <v>SW특성화 (ZOOM자동녹화)</v>
      </c>
      <c r="F141" s="14" t="str">
        <f>VLOOKUP(B141&amp;D141,'[1]점검현황(금월)'!$D$7:$AG$273,3,0)</f>
        <v>EX600 / MZ681 / EX600</v>
      </c>
      <c r="G141" s="13" t="str">
        <f>VLOOKUP(B141&amp;D141,'[1]점검현황(금월)'!$D$2:$AG$273,19,0)</f>
        <v>e-ST</v>
      </c>
      <c r="H141" s="15" t="str">
        <f>VLOOKUP(B141&amp;D141,'[1]점검현황(금월)'!$D$2:$AG$273,25,0)</f>
        <v>2019-07-03/2023-02-18/2019-4-19</v>
      </c>
      <c r="I141" s="15" t="str">
        <f>VLOOKUP(B141&amp;D141,'[1]점검현황(금월)'!$D$7:$AG$273,27,0)</f>
        <v>2019-07-03/2023-02-18/2019-4-19</v>
      </c>
      <c r="J141" s="16">
        <v>1017</v>
      </c>
      <c r="K141" s="17">
        <f>VLOOKUP(B141&amp;D141,'[1]점검현황(금월)'!$D$7:$AK$273,24,0)</f>
        <v>0.3611111111111111</v>
      </c>
      <c r="L141" s="18">
        <f>VLOOKUP(B141&amp;D141,'[1]점검현황(금월)'!$D$7:$AK$273,34,0)</f>
        <v>1325</v>
      </c>
      <c r="M141" s="16">
        <v>1114</v>
      </c>
      <c r="N141" s="19">
        <v>0.79861111111111116</v>
      </c>
      <c r="O141" s="20"/>
    </row>
    <row r="142" spans="1:15" ht="15" customHeight="1" x14ac:dyDescent="0.3">
      <c r="A142" s="26"/>
      <c r="B142" s="9" t="s">
        <v>67</v>
      </c>
      <c r="C142" s="9">
        <v>20</v>
      </c>
      <c r="D142" s="11">
        <v>409</v>
      </c>
      <c r="E142" s="13" t="str">
        <f>VLOOKUP(B142&amp;D142,'[1]점검현황(금월)'!$D$7:$AG$273,2,0)</f>
        <v>소프트웨어 (ZOOM자동녹화)</v>
      </c>
      <c r="F142" s="14" t="str">
        <f>VLOOKUP(B142&amp;D142,'[1]점검현황(금월)'!$D$7:$AG$273,3,0)</f>
        <v>VGZ550</v>
      </c>
      <c r="G142" s="13" t="str">
        <f>VLOOKUP(B142&amp;D142,'[1]점검현황(금월)'!$D$2:$AG$273,19,0)</f>
        <v>e-ST</v>
      </c>
      <c r="H142" s="15">
        <f>VLOOKUP(B142&amp;D142,'[1]점검현황(금월)'!$D$2:$AG$273,25,0)</f>
        <v>44975</v>
      </c>
      <c r="I142" s="15">
        <f>VLOOKUP(B142&amp;D142,'[1]점검현황(금월)'!$D$7:$AG$273,27,0)</f>
        <v>44975</v>
      </c>
      <c r="J142" s="21">
        <v>1017</v>
      </c>
      <c r="K142" s="17">
        <f>VLOOKUP(B142&amp;D142,'[1]점검현황(금월)'!$D$7:$AK$273,24,0)</f>
        <v>0.36805555555555503</v>
      </c>
      <c r="L142" s="18">
        <f>VLOOKUP(B142&amp;D142,'[1]점검현황(금월)'!$D$7:$AK$273,34,0)</f>
        <v>2713</v>
      </c>
      <c r="M142" s="16">
        <v>1114</v>
      </c>
      <c r="N142" s="19">
        <v>0.80555555555555602</v>
      </c>
      <c r="O142" s="20"/>
    </row>
    <row r="143" spans="1:15" ht="15" customHeight="1" x14ac:dyDescent="0.3">
      <c r="A143" s="26"/>
      <c r="B143" s="9" t="s">
        <v>67</v>
      </c>
      <c r="C143" s="9">
        <v>21</v>
      </c>
      <c r="D143" s="11">
        <v>410</v>
      </c>
      <c r="E143" s="13" t="str">
        <f>VLOOKUP(B143&amp;D143,'[1]점검현황(금월)'!$D$7:$AG$273,2,0)</f>
        <v>사이버보안(ZOOM자동녹화)</v>
      </c>
      <c r="F143" s="14" t="str">
        <f>VLOOKUP(B143&amp;D143,'[1]점검현황(금월)'!$D$7:$AG$273,3,0)</f>
        <v>VGZ550</v>
      </c>
      <c r="G143" s="13" t="str">
        <f>VLOOKUP(B143&amp;D143,'[1]점검현황(금월)'!$D$2:$AG$273,19,0)</f>
        <v>e-ST</v>
      </c>
      <c r="H143" s="15">
        <f>VLOOKUP(B143&amp;D143,'[1]점검현황(금월)'!$D$2:$AG$273,25,0)</f>
        <v>44975</v>
      </c>
      <c r="I143" s="15">
        <f>VLOOKUP(B143&amp;D143,'[1]점검현황(금월)'!$D$7:$AG$273,27,0)</f>
        <v>44975</v>
      </c>
      <c r="J143" s="16">
        <v>1017</v>
      </c>
      <c r="K143" s="17">
        <f>VLOOKUP(B143&amp;D143,'[1]점검현황(금월)'!$D$7:$AK$273,24,0)</f>
        <v>0.375</v>
      </c>
      <c r="L143" s="18">
        <f>VLOOKUP(B143&amp;D143,'[1]점검현황(금월)'!$D$7:$AK$273,34,0)</f>
        <v>2083</v>
      </c>
      <c r="M143" s="16">
        <v>1114</v>
      </c>
      <c r="N143" s="19">
        <v>0.375</v>
      </c>
      <c r="O143" s="20"/>
    </row>
    <row r="144" spans="1:15" ht="15" customHeight="1" x14ac:dyDescent="0.3">
      <c r="A144" s="26"/>
      <c r="B144" s="9" t="s">
        <v>66</v>
      </c>
      <c r="C144" s="9">
        <v>22</v>
      </c>
      <c r="D144" s="13">
        <v>415</v>
      </c>
      <c r="E144" s="13" t="str">
        <f>VLOOKUP(B144&amp;D144,'[1]점검현황(금월)'!$D$7:$AG$273,2,0)</f>
        <v>교통시스템(ZOOM자동녹화)</v>
      </c>
      <c r="F144" s="14" t="str">
        <f>VLOOKUP(B144&amp;D144,'[1]점검현황(금월)'!$D$7:$AG$273,3,0)</f>
        <v>LB353</v>
      </c>
      <c r="G144" s="13" t="str">
        <f>VLOOKUP(B144&amp;D144,'[1]점검현황(금월)'!$D$2:$AG$273,19,0)</f>
        <v>e-ST</v>
      </c>
      <c r="H144" s="15">
        <f>VLOOKUP(B144&amp;D144,'[1]점검현황(금월)'!$D$2:$AG$273,25,0)</f>
        <v>43075</v>
      </c>
      <c r="I144" s="15">
        <f>VLOOKUP(B144&amp;D144,'[1]점검현황(금월)'!$D$7:$AG$273,27,0)</f>
        <v>43075</v>
      </c>
      <c r="J144" s="16">
        <v>1018</v>
      </c>
      <c r="K144" s="17">
        <f>VLOOKUP(B144&amp;D144,'[1]점검현황(금월)'!$D$7:$AK$273,24,0)</f>
        <v>0.38194444444444398</v>
      </c>
      <c r="L144" s="18">
        <f>VLOOKUP(B144&amp;D144,'[1]점검현황(금월)'!$D$7:$AK$273,34,0)</f>
        <v>452</v>
      </c>
      <c r="M144" s="16">
        <v>1115</v>
      </c>
      <c r="N144" s="19">
        <v>0.38194444444444442</v>
      </c>
      <c r="O144" s="20"/>
    </row>
    <row r="145" spans="1:15" ht="15" customHeight="1" x14ac:dyDescent="0.3">
      <c r="A145" s="26"/>
      <c r="B145" s="9" t="s">
        <v>66</v>
      </c>
      <c r="C145" s="9">
        <v>23</v>
      </c>
      <c r="D145" s="13">
        <v>419</v>
      </c>
      <c r="E145" s="13" t="str">
        <f>VLOOKUP(B145&amp;D145,'[1]점검현황(금월)'!$D$7:$AG$273,2,0)</f>
        <v>공학대학원</v>
      </c>
      <c r="F145" s="14" t="str">
        <f>VLOOKUP(B145&amp;D145,'[1]점검현황(금월)'!$D$7:$AG$273,3,0)</f>
        <v>LED</v>
      </c>
      <c r="G145" s="13" t="str">
        <f>VLOOKUP(B145&amp;D145,'[1]점검현황(금월)'!$D$2:$AG$273,19,0)</f>
        <v>VECT</v>
      </c>
      <c r="H145" s="15" t="str">
        <f>VLOOKUP(B145&amp;D145,'[1]점검현황(금월)'!$D$2:$AG$273,25,0)</f>
        <v>X</v>
      </c>
      <c r="I145" s="15" t="str">
        <f>VLOOKUP(B145&amp;D145,'[1]점검현황(금월)'!$D$7:$AG$273,27,0)</f>
        <v>X</v>
      </c>
      <c r="J145" s="16">
        <v>1018</v>
      </c>
      <c r="K145" s="17">
        <f>VLOOKUP(B145&amp;D145,'[1]점검현황(금월)'!$D$7:$AK$273,24,0)</f>
        <v>0.38541666666666669</v>
      </c>
      <c r="L145" s="18" t="str">
        <f>VLOOKUP(B145&amp;D145,'[1]점검현황(금월)'!$D$7:$AK$273,34,0)</f>
        <v>X</v>
      </c>
      <c r="M145" s="16">
        <v>1115</v>
      </c>
      <c r="N145" s="19">
        <v>0.42361111111111099</v>
      </c>
      <c r="O145" s="20"/>
    </row>
    <row r="146" spans="1:15" ht="15" customHeight="1" x14ac:dyDescent="0.3">
      <c r="A146" s="26"/>
      <c r="B146" s="9" t="s">
        <v>66</v>
      </c>
      <c r="C146" s="9">
        <v>24</v>
      </c>
      <c r="D146" s="13">
        <v>435</v>
      </c>
      <c r="E146" s="13" t="str">
        <f>VLOOKUP(B146&amp;D146,'[1]점검현황(금월)'!$D$7:$AG$273,2,0)</f>
        <v>수학과 LAB</v>
      </c>
      <c r="F146" s="14" t="str">
        <f>VLOOKUP(B146&amp;D146,'[1]점검현황(금월)'!$D$7:$AG$273,3,0)</f>
        <v>VZ580 / EW730</v>
      </c>
      <c r="G146" s="13" t="str">
        <f>VLOOKUP(B146&amp;D146,'[1]점검현황(금월)'!$D$2:$AG$273,19,0)</f>
        <v>e-ST</v>
      </c>
      <c r="H146" s="15" t="str">
        <f>VLOOKUP(B146&amp;D146,'[1]점검현황(금월)'!$D$2:$AG$273,25,0)</f>
        <v>2023-06-00 / 2019-09-03</v>
      </c>
      <c r="I146" s="15" t="str">
        <f>VLOOKUP(B146&amp;D146,'[1]점검현황(금월)'!$D$7:$AG$273,27,0)</f>
        <v>2023-06-00 / 2019-09-03</v>
      </c>
      <c r="J146" s="16">
        <v>1018</v>
      </c>
      <c r="K146" s="17">
        <f>VLOOKUP(B146&amp;D146,'[1]점검현황(금월)'!$D$7:$AK$273,24,0)</f>
        <v>0.3888888888888889</v>
      </c>
      <c r="L146" s="18">
        <f>VLOOKUP(B146&amp;D146,'[1]점검현황(금월)'!$D$7:$AK$273,34,0)</f>
        <v>507</v>
      </c>
      <c r="M146" s="16">
        <v>1115</v>
      </c>
      <c r="N146" s="19">
        <v>0.38541666666666669</v>
      </c>
      <c r="O146" s="20"/>
    </row>
    <row r="147" spans="1:15" ht="15" customHeight="1" x14ac:dyDescent="0.3">
      <c r="A147" s="26"/>
      <c r="B147" s="9" t="s">
        <v>66</v>
      </c>
      <c r="C147" s="9">
        <v>25</v>
      </c>
      <c r="D147" s="11">
        <v>621</v>
      </c>
      <c r="E147" s="13" t="str">
        <f>VLOOKUP(B147&amp;D147,'[1]점검현황(금월)'!$D$7:$AG$273,2,0)</f>
        <v>수학과 LAB</v>
      </c>
      <c r="F147" s="14" t="str">
        <f>VLOOKUP(B147&amp;D147,'[1]점검현황(금월)'!$D$7:$AG$273,3,0)</f>
        <v>VGZ550</v>
      </c>
      <c r="G147" s="13" t="str">
        <f>VLOOKUP(B147&amp;D147,'[1]점검현황(금월)'!$D$2:$AG$273,19,0)</f>
        <v>e-ST</v>
      </c>
      <c r="H147" s="15">
        <f>VLOOKUP(B147&amp;D147,'[1]점검현황(금월)'!$D$2:$AG$273,25,0)</f>
        <v>45516</v>
      </c>
      <c r="I147" s="15" t="str">
        <f>VLOOKUP(B147&amp;D147,'[1]점검현황(금월)'!$D$7:$AG$273,27,0)</f>
        <v>2024-10-00</v>
      </c>
      <c r="J147" s="16">
        <v>1018</v>
      </c>
      <c r="K147" s="17">
        <f>VLOOKUP(B147&amp;D147,'[1]점검현황(금월)'!$D$7:$AK$273,24,0)</f>
        <v>0.79166666666666663</v>
      </c>
      <c r="L147" s="18">
        <f>VLOOKUP(B147&amp;D147,'[1]점검현황(금월)'!$D$7:$AK$273,34,0)</f>
        <v>20</v>
      </c>
      <c r="M147" s="16">
        <v>1115</v>
      </c>
      <c r="N147" s="19">
        <v>0.38888888888888901</v>
      </c>
      <c r="O147" s="20"/>
    </row>
    <row r="148" spans="1:15" ht="15" customHeight="1" x14ac:dyDescent="0.3">
      <c r="A148" s="26"/>
      <c r="B148" s="9" t="s">
        <v>66</v>
      </c>
      <c r="C148" s="9">
        <v>26</v>
      </c>
      <c r="D148" s="11">
        <v>735</v>
      </c>
      <c r="E148" s="13" t="str">
        <f>VLOOKUP(B148&amp;D148,'[1]점검현황(금월)'!$D$7:$AG$273,2,0)</f>
        <v>대학원</v>
      </c>
      <c r="F148" s="14" t="str">
        <f>VLOOKUP(B148&amp;D148,'[1]점검현황(금월)'!$D$7:$AG$273,3,0)</f>
        <v>VMZ501K</v>
      </c>
      <c r="G148" s="13" t="str">
        <f>VLOOKUP(B148&amp;D148,'[1]점검현황(금월)'!$D$2:$AG$273,19,0)</f>
        <v>e-ST</v>
      </c>
      <c r="H148" s="15">
        <f>VLOOKUP(B148&amp;D148,'[1]점검현황(금월)'!$D$2:$AG$273,25,0)</f>
        <v>44561</v>
      </c>
      <c r="I148" s="15">
        <f>VLOOKUP(B148&amp;D148,'[1]점검현황(금월)'!$D$7:$AG$273,27,0)</f>
        <v>44561</v>
      </c>
      <c r="J148" s="16">
        <v>1018</v>
      </c>
      <c r="K148" s="17">
        <f>VLOOKUP(B148&amp;D148,'[1]점검현황(금월)'!$D$7:$AK$273,24,0)</f>
        <v>0.79861111111111116</v>
      </c>
      <c r="L148" s="18">
        <f>VLOOKUP(B148&amp;D148,'[1]점검현황(금월)'!$D$7:$AK$273,34,0)</f>
        <v>1512</v>
      </c>
      <c r="M148" s="16">
        <v>1115</v>
      </c>
      <c r="N148" s="19">
        <v>0.39583333333333298</v>
      </c>
      <c r="O148" s="20"/>
    </row>
    <row r="149" spans="1:15" ht="15" customHeight="1" x14ac:dyDescent="0.3">
      <c r="A149" s="26"/>
      <c r="B149" s="9" t="s">
        <v>66</v>
      </c>
      <c r="C149" s="9">
        <v>27</v>
      </c>
      <c r="D149" s="11">
        <v>1001</v>
      </c>
      <c r="E149" s="13" t="str">
        <f>VLOOKUP(B149&amp;D149,'[1]점검현황(금월)'!$D$7:$AG$273,2,0)</f>
        <v>대학원(ZOOM자동녹화)</v>
      </c>
      <c r="F149" s="14" t="str">
        <f>VLOOKUP(B149&amp;D149,'[1]점검현황(금월)'!$D$7:$AG$273,3,0)</f>
        <v>VMZ501K</v>
      </c>
      <c r="G149" s="13" t="str">
        <f>VLOOKUP(B149&amp;D149,'[1]점검현황(금월)'!$D$2:$AG$273,19,0)</f>
        <v>e-ST</v>
      </c>
      <c r="H149" s="15">
        <f>VLOOKUP(B149&amp;D149,'[1]점검현황(금월)'!$D$2:$AG$273,25,0)</f>
        <v>44561</v>
      </c>
      <c r="I149" s="15">
        <f>VLOOKUP(B149&amp;D149,'[1]점검현황(금월)'!$D$7:$AG$273,27,0)</f>
        <v>44561</v>
      </c>
      <c r="J149" s="16">
        <v>1018</v>
      </c>
      <c r="K149" s="17">
        <f>VLOOKUP(B149&amp;D149,'[1]점검현황(금월)'!$D$7:$AK$273,24,0)</f>
        <v>0.80555555555555602</v>
      </c>
      <c r="L149" s="18">
        <f>VLOOKUP(B149&amp;D149,'[1]점검현황(금월)'!$D$7:$AK$273,34,0)</f>
        <v>1170</v>
      </c>
      <c r="M149" s="16">
        <v>1115</v>
      </c>
      <c r="N149" s="19">
        <v>0.40277777777777801</v>
      </c>
      <c r="O149" s="20"/>
    </row>
    <row r="150" spans="1:15" ht="15" customHeight="1" x14ac:dyDescent="0.3">
      <c r="A150" s="26"/>
      <c r="B150" s="9" t="s">
        <v>66</v>
      </c>
      <c r="C150" s="9">
        <v>28</v>
      </c>
      <c r="D150" s="11">
        <v>1020</v>
      </c>
      <c r="E150" s="13" t="str">
        <f>VLOOKUP(B150&amp;D150,'[1]점검현황(금월)'!$D$7:$AG$273,2,0)</f>
        <v>교통시스템 (PC실) (everlec,ZOOM자동녹화)</v>
      </c>
      <c r="F150" s="14" t="str">
        <f>VLOOKUP(B150&amp;D150,'[1]점검현황(금월)'!$D$7:$AG$273,3,0)</f>
        <v>VW540</v>
      </c>
      <c r="G150" s="13" t="str">
        <f>VLOOKUP(B150&amp;D150,'[1]점검현황(금월)'!$D$2:$AG$273,19,0)</f>
        <v>e-ST</v>
      </c>
      <c r="H150" s="15">
        <f>VLOOKUP(B150&amp;D150,'[1]점검현황(금월)'!$D$2:$AG$273,25,0)</f>
        <v>43784</v>
      </c>
      <c r="I150" s="15">
        <f>VLOOKUP(B150&amp;D150,'[1]점검현황(금월)'!$D$7:$AG$273,27,0)</f>
        <v>43784</v>
      </c>
      <c r="J150" s="16">
        <v>1018</v>
      </c>
      <c r="K150" s="17">
        <f>VLOOKUP(B150&amp;D150,'[1]점검현황(금월)'!$D$7:$AK$273,24,0)</f>
        <v>0.36805555555555558</v>
      </c>
      <c r="L150" s="18">
        <f>VLOOKUP(B150&amp;D150,'[1]점검현황(금월)'!$D$7:$AK$273,34,0)</f>
        <v>1051</v>
      </c>
      <c r="M150" s="16">
        <v>1115</v>
      </c>
      <c r="N150" s="19">
        <v>0.42361111111111099</v>
      </c>
      <c r="O150" s="20"/>
    </row>
    <row r="151" spans="1:15" ht="15" customHeight="1" x14ac:dyDescent="0.3">
      <c r="A151" s="26"/>
      <c r="B151" s="9" t="s">
        <v>66</v>
      </c>
      <c r="C151" s="9">
        <v>29</v>
      </c>
      <c r="D151" s="11">
        <v>1023</v>
      </c>
      <c r="E151" s="13" t="str">
        <f>VLOOKUP(B151&amp;D151,'[1]점검현황(금월)'!$D$7:$AG$273,2,0)</f>
        <v>건설시스템 (PC실)(everlec,ZOOM자동녹화)</v>
      </c>
      <c r="F151" s="14" t="str">
        <f>VLOOKUP(B151&amp;D151,'[1]점검현황(금월)'!$D$7:$AG$273,3,0)</f>
        <v>VX600</v>
      </c>
      <c r="G151" s="13" t="str">
        <f>VLOOKUP(B151&amp;D151,'[1]점검현황(금월)'!$D$2:$AG$273,19,0)</f>
        <v>e-ST</v>
      </c>
      <c r="H151" s="15">
        <f>VLOOKUP(B151&amp;D151,'[1]점검현황(금월)'!$D$2:$AG$273,25,0)</f>
        <v>44069</v>
      </c>
      <c r="I151" s="15" t="str">
        <f>VLOOKUP(B151&amp;D151,'[1]점검현황(금월)'!$D$7:$AG$273,27,0)</f>
        <v>2019-08-00</v>
      </c>
      <c r="J151" s="16">
        <v>1023</v>
      </c>
      <c r="K151" s="17">
        <f>VLOOKUP(B151&amp;D151,'[1]점검현황(금월)'!$D$7:$AK$273,24,0)</f>
        <v>0.79166666666666663</v>
      </c>
      <c r="L151" s="18">
        <f>VLOOKUP(B151&amp;D151,'[1]점검현황(금월)'!$D$7:$AK$273,34,0)</f>
        <v>941</v>
      </c>
      <c r="M151" s="16">
        <v>1115</v>
      </c>
      <c r="N151" s="19">
        <v>0.43055555555555503</v>
      </c>
      <c r="O151" s="20" t="s">
        <v>68</v>
      </c>
    </row>
    <row r="152" spans="1:15" ht="15" customHeight="1" x14ac:dyDescent="0.3">
      <c r="A152" s="30"/>
      <c r="B152" s="9" t="s">
        <v>66</v>
      </c>
      <c r="C152" s="9">
        <v>30</v>
      </c>
      <c r="D152" s="11">
        <v>1025</v>
      </c>
      <c r="E152" s="13" t="str">
        <f>VLOOKUP(B152&amp;D152,'[1]점검현황(금월)'!$D$7:$AG$273,2,0)</f>
        <v>소프트웨어 (자동녹화)</v>
      </c>
      <c r="F152" s="14" t="str">
        <f>VLOOKUP(B152&amp;D152,'[1]점검현황(금월)'!$D$7:$AG$273,3,0)</f>
        <v>VGZ650</v>
      </c>
      <c r="G152" s="13" t="str">
        <f>VLOOKUP(B152&amp;D152,'[1]점검현황(금월)'!$D$2:$AG$273,19,0)</f>
        <v>e-ST</v>
      </c>
      <c r="H152" s="15">
        <f>VLOOKUP(B152&amp;D152,'[1]점검현황(금월)'!$D$2:$AG$273,25,0)</f>
        <v>45124</v>
      </c>
      <c r="I152" s="15">
        <f>VLOOKUP(B152&amp;D152,'[1]점검현황(금월)'!$D$7:$AG$273,27,0)</f>
        <v>45124</v>
      </c>
      <c r="J152" s="16">
        <v>1018</v>
      </c>
      <c r="K152" s="17">
        <f>VLOOKUP(B152&amp;D152,'[1]점검현황(금월)'!$D$7:$AK$273,24,0)</f>
        <v>0.79861111111111116</v>
      </c>
      <c r="L152" s="18">
        <f>VLOOKUP(B152&amp;D152,'[1]점검현황(금월)'!$D$7:$AK$273,34,0)</f>
        <v>1181</v>
      </c>
      <c r="M152" s="16">
        <v>1115</v>
      </c>
      <c r="N152" s="19">
        <v>0.4375</v>
      </c>
      <c r="O152" s="20"/>
    </row>
    <row r="153" spans="1:15" ht="15" customHeight="1" x14ac:dyDescent="0.3">
      <c r="A153" s="25" t="s">
        <v>69</v>
      </c>
      <c r="B153" s="9" t="s">
        <v>70</v>
      </c>
      <c r="C153" s="9">
        <v>1</v>
      </c>
      <c r="D153" s="11" t="s">
        <v>32</v>
      </c>
      <c r="E153" s="13" t="str">
        <f>VLOOKUP(B153&amp;D153,'[1]점검현황(금월)'!$D$7:$AG$273,2,0)</f>
        <v>미디어 (ZOOM자동녹화)</v>
      </c>
      <c r="F153" s="14" t="str">
        <f>VLOOKUP(B153&amp;D153,'[1]점검현황(금월)'!$D$7:$AG$273,3,0)</f>
        <v>VGZ550/VGZ550</v>
      </c>
      <c r="G153" s="13" t="str">
        <f>VLOOKUP(B153&amp;D153,'[1]점검현황(금월)'!$D$2:$AG$273,19,0)</f>
        <v>e-ST</v>
      </c>
      <c r="H153" s="15">
        <f>VLOOKUP(B153&amp;D153,'[1]점검현황(금월)'!$D$2:$AG$273,25,0)</f>
        <v>45538</v>
      </c>
      <c r="I153" s="15">
        <f>VLOOKUP(B153&amp;D153,'[1]점검현황(금월)'!$D$7:$AG$273,27,0)</f>
        <v>45538</v>
      </c>
      <c r="J153" s="31">
        <v>1031</v>
      </c>
      <c r="K153" s="17">
        <f>VLOOKUP(B153&amp;D153,'[1]점검현황(금월)'!$D$7:$AK$273,24,0)</f>
        <v>0.80555555555555602</v>
      </c>
      <c r="L153" s="18" t="str">
        <f>VLOOKUP(B153&amp;D153,'[1]점검현황(금월)'!$D$7:$AK$273,34,0)</f>
        <v>169/162</v>
      </c>
      <c r="M153" s="16">
        <v>1115</v>
      </c>
      <c r="N153" s="19">
        <v>0.44444444444444398</v>
      </c>
      <c r="O153" s="20" t="s">
        <v>71</v>
      </c>
    </row>
    <row r="154" spans="1:15" ht="15" customHeight="1" x14ac:dyDescent="0.3">
      <c r="A154" s="26"/>
      <c r="B154" s="9" t="s">
        <v>70</v>
      </c>
      <c r="C154" s="9">
        <v>2</v>
      </c>
      <c r="D154" s="11">
        <v>113</v>
      </c>
      <c r="E154" s="13" t="str">
        <f>VLOOKUP(B154&amp;D154,'[1]점검현황(금월)'!$D$7:$AG$273,2,0)</f>
        <v>기계공학과(자동녹화)</v>
      </c>
      <c r="F154" s="14" t="str">
        <f>VLOOKUP(B154&amp;D154,'[1]점검현황(금월)'!$D$7:$AG$273,3,0)</f>
        <v>VMW501K/VMW501K/VMW501K/VMW501K</v>
      </c>
      <c r="G154" s="13" t="str">
        <f>VLOOKUP(B154&amp;D154,'[1]점검현황(금월)'!$D$2:$AG$273,19,0)</f>
        <v>e-ST</v>
      </c>
      <c r="H154" s="15">
        <f>VLOOKUP(B154&amp;D154,'[1]점검현황(금월)'!$D$2:$AG$273,25,0)</f>
        <v>44561</v>
      </c>
      <c r="I154" s="15">
        <f>VLOOKUP(B154&amp;D154,'[1]점검현황(금월)'!$D$7:$AG$273,27,0)</f>
        <v>44561</v>
      </c>
      <c r="J154" s="16">
        <v>1019</v>
      </c>
      <c r="K154" s="17">
        <f>VLOOKUP(B154&amp;D154,'[1]점검현황(금월)'!$D$7:$AK$273,24,0)</f>
        <v>0.375</v>
      </c>
      <c r="L154" s="18" t="str">
        <f>VLOOKUP(B154&amp;D154,'[1]점검현황(금월)'!$D$7:$AK$273,34,0)</f>
        <v>188/95/159/353</v>
      </c>
      <c r="M154" s="16">
        <v>1116</v>
      </c>
      <c r="N154" s="19">
        <v>0.79166666666666663</v>
      </c>
      <c r="O154" s="20"/>
    </row>
    <row r="155" spans="1:15" ht="15" customHeight="1" x14ac:dyDescent="0.3">
      <c r="A155" s="26"/>
      <c r="B155" s="9" t="s">
        <v>70</v>
      </c>
      <c r="C155" s="9">
        <v>3</v>
      </c>
      <c r="D155" s="11">
        <v>115</v>
      </c>
      <c r="E155" s="13" t="str">
        <f>VLOOKUP(B155&amp;D155,'[1]점검현황(금월)'!$D$7:$AG$273,2,0)</f>
        <v>글로벌미래교육원</v>
      </c>
      <c r="F155" s="14" t="str">
        <f>VLOOKUP(B155&amp;D155,'[1]점검현황(금월)'!$D$7:$AG$273,3,0)</f>
        <v>VX421</v>
      </c>
      <c r="G155" s="13" t="str">
        <f>VLOOKUP(B155&amp;D155,'[1]점검현황(금월)'!$D$2:$AG$273,19,0)</f>
        <v>e-ST</v>
      </c>
      <c r="H155" s="15">
        <f>VLOOKUP(B155&amp;D155,'[1]점검현황(금월)'!$D$2:$AG$273,25,0)</f>
        <v>44573</v>
      </c>
      <c r="I155" s="15">
        <f>VLOOKUP(B155&amp;D155,'[1]점검현황(금월)'!$D$7:$AG$273,27,0)</f>
        <v>42822</v>
      </c>
      <c r="J155" s="16">
        <v>1019</v>
      </c>
      <c r="K155" s="17">
        <f>VLOOKUP(B155&amp;D155,'[1]점검현황(금월)'!$D$7:$AK$273,24,0)</f>
        <v>0.38194444444444398</v>
      </c>
      <c r="L155" s="18">
        <f>VLOOKUP(B155&amp;D155,'[1]점검현황(금월)'!$D$7:$AK$273,34,0)</f>
        <v>519</v>
      </c>
      <c r="M155" s="16">
        <v>1116</v>
      </c>
      <c r="N155" s="19">
        <v>0.79861111111111116</v>
      </c>
      <c r="O155" s="20"/>
    </row>
    <row r="156" spans="1:15" ht="15" customHeight="1" x14ac:dyDescent="0.3">
      <c r="A156" s="26"/>
      <c r="B156" s="9" t="s">
        <v>70</v>
      </c>
      <c r="C156" s="9">
        <v>4</v>
      </c>
      <c r="D156" s="11">
        <v>117</v>
      </c>
      <c r="E156" s="13" t="str">
        <f>VLOOKUP(B156&amp;D156,'[1]점검현황(금월)'!$D$7:$AG$273,2,0)</f>
        <v>글로벌미래교육원</v>
      </c>
      <c r="F156" s="14" t="str">
        <f>VLOOKUP(B156&amp;D156,'[1]점검현황(금월)'!$D$7:$AG$273,3,0)</f>
        <v>VX421</v>
      </c>
      <c r="G156" s="13" t="str">
        <f>VLOOKUP(B156&amp;D156,'[1]점검현황(금월)'!$D$2:$AG$273,19,0)</f>
        <v>e-ST</v>
      </c>
      <c r="H156" s="15">
        <f>VLOOKUP(B156&amp;D156,'[1]점검현황(금월)'!$D$2:$AG$273,25,0)</f>
        <v>44652</v>
      </c>
      <c r="I156" s="15">
        <f>VLOOKUP(B156&amp;D156,'[1]점검현황(금월)'!$D$7:$AG$273,27,0)</f>
        <v>42822</v>
      </c>
      <c r="J156" s="16">
        <v>1019</v>
      </c>
      <c r="K156" s="17">
        <f>VLOOKUP(B156&amp;D156,'[1]점검현황(금월)'!$D$7:$AK$273,24,0)</f>
        <v>0.39583333333333331</v>
      </c>
      <c r="L156" s="18">
        <f>VLOOKUP(B156&amp;D156,'[1]점검현황(금월)'!$D$7:$AK$273,34,0)</f>
        <v>249</v>
      </c>
      <c r="M156" s="16">
        <v>1116</v>
      </c>
      <c r="N156" s="19">
        <v>0.80555555555555602</v>
      </c>
      <c r="O156" s="20"/>
    </row>
    <row r="157" spans="1:15" ht="15" customHeight="1" x14ac:dyDescent="0.3">
      <c r="A157" s="26"/>
      <c r="B157" s="9" t="s">
        <v>70</v>
      </c>
      <c r="C157" s="9">
        <v>5</v>
      </c>
      <c r="D157" s="11">
        <v>119</v>
      </c>
      <c r="E157" s="13" t="str">
        <f>VLOOKUP(B157&amp;D157,'[1]점검현황(금월)'!$D$7:$AG$273,2,0)</f>
        <v>글로벌미래교육원</v>
      </c>
      <c r="F157" s="14" t="str">
        <f>VLOOKUP(B157&amp;D157,'[1]점검현황(금월)'!$D$7:$AG$273,3,0)</f>
        <v>XU106K</v>
      </c>
      <c r="G157" s="13" t="str">
        <f>VLOOKUP(B157&amp;D157,'[1]점검현황(금월)'!$D$2:$AG$273,19,0)</f>
        <v>e-ST</v>
      </c>
      <c r="H157" s="15">
        <f>VLOOKUP(B157&amp;D157,'[1]점검현황(금월)'!$D$2:$AG$273,25,0)</f>
        <v>42076</v>
      </c>
      <c r="I157" s="15">
        <f>VLOOKUP(B157&amp;D157,'[1]점검현황(금월)'!$D$7:$AG$273,27,0)</f>
        <v>42076</v>
      </c>
      <c r="J157" s="16">
        <v>1019</v>
      </c>
      <c r="K157" s="17">
        <f>VLOOKUP(B157&amp;D157,'[1]점검현황(금월)'!$D$7:$AK$273,24,0)</f>
        <v>0.66666666666666663</v>
      </c>
      <c r="L157" s="18">
        <f>VLOOKUP(B157&amp;D157,'[1]점검현황(금월)'!$D$7:$AK$273,34,0)</f>
        <v>763</v>
      </c>
      <c r="M157" s="16">
        <v>1116</v>
      </c>
      <c r="N157" s="19">
        <v>0.3611111111111111</v>
      </c>
      <c r="O157" s="20"/>
    </row>
    <row r="158" spans="1:15" ht="15" customHeight="1" x14ac:dyDescent="0.3">
      <c r="A158" s="26"/>
      <c r="B158" s="9" t="s">
        <v>72</v>
      </c>
      <c r="C158" s="9">
        <v>6</v>
      </c>
      <c r="D158" s="11">
        <v>204</v>
      </c>
      <c r="E158" s="13" t="s">
        <v>73</v>
      </c>
      <c r="F158" s="14" t="s">
        <v>74</v>
      </c>
      <c r="G158" s="13" t="s">
        <v>75</v>
      </c>
      <c r="H158" s="15" t="s">
        <v>76</v>
      </c>
      <c r="I158" s="15" t="s">
        <v>76</v>
      </c>
      <c r="J158" s="16">
        <v>1019</v>
      </c>
      <c r="K158" s="17">
        <v>0.80555555555555547</v>
      </c>
      <c r="L158" s="33">
        <v>469</v>
      </c>
      <c r="M158" s="16">
        <v>1116</v>
      </c>
      <c r="N158" s="19">
        <v>0.375</v>
      </c>
      <c r="O158" s="20"/>
    </row>
    <row r="159" spans="1:15" ht="15" customHeight="1" x14ac:dyDescent="0.3">
      <c r="A159" s="26"/>
      <c r="B159" s="9" t="s">
        <v>72</v>
      </c>
      <c r="C159" s="9">
        <v>7</v>
      </c>
      <c r="D159" s="11">
        <v>207</v>
      </c>
      <c r="E159" s="13" t="s">
        <v>77</v>
      </c>
      <c r="F159" s="14" t="s">
        <v>78</v>
      </c>
      <c r="G159" s="13" t="s">
        <v>79</v>
      </c>
      <c r="H159" s="15" t="s">
        <v>80</v>
      </c>
      <c r="I159" s="15" t="s">
        <v>80</v>
      </c>
      <c r="J159" s="16">
        <v>1019</v>
      </c>
      <c r="K159" s="17">
        <v>0.70138888888888884</v>
      </c>
      <c r="L159" s="33" t="s">
        <v>81</v>
      </c>
      <c r="M159" s="16">
        <v>1116</v>
      </c>
      <c r="N159" s="19">
        <v>0.40972222222222227</v>
      </c>
      <c r="O159" s="20"/>
    </row>
    <row r="160" spans="1:15" ht="15" customHeight="1" x14ac:dyDescent="0.3">
      <c r="A160" s="26"/>
      <c r="B160" s="9" t="s">
        <v>69</v>
      </c>
      <c r="C160" s="9">
        <v>8</v>
      </c>
      <c r="D160" s="11">
        <v>415</v>
      </c>
      <c r="E160" s="13" t="str">
        <f>VLOOKUP(B160&amp;D160,'[1]점검현황(금월)'!$D$7:$AG$273,2,0)</f>
        <v>미디어 (PC실)</v>
      </c>
      <c r="F160" s="14" t="str">
        <f>VLOOKUP(B160&amp;D160,'[1]점검현황(금월)'!$D$7:$AG$273,3,0)</f>
        <v>VGZ550</v>
      </c>
      <c r="G160" s="13" t="str">
        <f>VLOOKUP(B160&amp;D160,'[1]점검현황(금월)'!$D$2:$AG$273,19,0)</f>
        <v>e-ST</v>
      </c>
      <c r="H160" s="15" t="str">
        <f>VLOOKUP(B160&amp;D160,'[1]점검현황(금월)'!$D$2:$AG$273,25,0)</f>
        <v>2024-02-00</v>
      </c>
      <c r="I160" s="15" t="str">
        <f>VLOOKUP(B160&amp;D160,'[1]점검현황(금월)'!$D$7:$AG$273,27,0)</f>
        <v>2024-02-00</v>
      </c>
      <c r="J160" s="16">
        <v>1019</v>
      </c>
      <c r="K160" s="17">
        <f>VLOOKUP(B160&amp;D160,'[1]점검현황(금월)'!$D$7:$AK$273,24,0)</f>
        <v>0.35416666666666669</v>
      </c>
      <c r="L160" s="18">
        <f>VLOOKUP(B160&amp;D160,'[1]점검현황(금월)'!$D$7:$AK$273,34,0)</f>
        <v>435</v>
      </c>
      <c r="M160" s="16">
        <v>1116</v>
      </c>
      <c r="N160" s="19">
        <v>0.45138888888888901</v>
      </c>
      <c r="O160" s="20"/>
    </row>
    <row r="161" spans="1:15" ht="15" customHeight="1" x14ac:dyDescent="0.3">
      <c r="A161" s="26"/>
      <c r="B161" s="9" t="s">
        <v>69</v>
      </c>
      <c r="C161" s="9">
        <v>9</v>
      </c>
      <c r="D161" s="9">
        <v>419</v>
      </c>
      <c r="E161" s="13" t="str">
        <f>VLOOKUP(B161&amp;D161,'[1]점검현황(금월)'!$D$7:$AG$273,2,0)</f>
        <v>미디어 (PC실)</v>
      </c>
      <c r="F161" s="14" t="str">
        <f>VLOOKUP(B161&amp;D161,'[1]점검현황(금월)'!$D$7:$AG$273,3,0)</f>
        <v>VGZ550</v>
      </c>
      <c r="G161" s="13" t="str">
        <f>VLOOKUP(B161&amp;D161,'[1]점검현황(금월)'!$D$2:$AG$273,19,0)</f>
        <v>e-ST</v>
      </c>
      <c r="H161" s="15" t="str">
        <f>VLOOKUP(B161&amp;D161,'[1]점검현황(금월)'!$D$2:$AG$273,25,0)</f>
        <v>2024-02-00</v>
      </c>
      <c r="I161" s="15" t="str">
        <f>VLOOKUP(B161&amp;D161,'[1]점검현황(금월)'!$D$7:$AG$273,27,0)</f>
        <v>2024-02-00</v>
      </c>
      <c r="J161" s="16">
        <v>1019</v>
      </c>
      <c r="K161" s="17">
        <f>VLOOKUP(B161&amp;D161,'[1]점검현황(금월)'!$D$7:$AK$273,24,0)</f>
        <v>0.3611111111111111</v>
      </c>
      <c r="L161" s="18">
        <f>VLOOKUP(B161&amp;D161,'[1]점검현황(금월)'!$D$7:$AK$273,34,0)</f>
        <v>403</v>
      </c>
      <c r="M161" s="16">
        <v>1116</v>
      </c>
      <c r="N161" s="19">
        <v>0.45833333333333298</v>
      </c>
      <c r="O161" s="20"/>
    </row>
    <row r="162" spans="1:15" ht="15" customHeight="1" x14ac:dyDescent="0.3">
      <c r="A162" s="26"/>
      <c r="B162" s="9" t="s">
        <v>69</v>
      </c>
      <c r="C162" s="9">
        <v>10</v>
      </c>
      <c r="D162" s="9">
        <v>420</v>
      </c>
      <c r="E162" s="13" t="str">
        <f>VLOOKUP(B162&amp;D162,'[1]점검현황(금월)'!$D$7:$AG$273,2,0)</f>
        <v>미디어 (PC실)</v>
      </c>
      <c r="F162" s="14" t="str">
        <f>VLOOKUP(B162&amp;D162,'[1]점검현황(금월)'!$D$7:$AG$273,3,0)</f>
        <v>VGZ550</v>
      </c>
      <c r="G162" s="13" t="str">
        <f>VLOOKUP(B162&amp;D162,'[1]점검현황(금월)'!$D$2:$AG$273,19,0)</f>
        <v>e-ST</v>
      </c>
      <c r="H162" s="15" t="str">
        <f>VLOOKUP(B162&amp;D162,'[1]점검현황(금월)'!$D$2:$AG$273,25,0)</f>
        <v>2024-02-00</v>
      </c>
      <c r="I162" s="15" t="str">
        <f>VLOOKUP(B162&amp;D162,'[1]점검현황(금월)'!$D$7:$AG$273,27,0)</f>
        <v>2024-02-00</v>
      </c>
      <c r="J162" s="31">
        <v>1019</v>
      </c>
      <c r="K162" s="17">
        <f>VLOOKUP(B162&amp;D162,'[1]점검현황(금월)'!$D$7:$AK$273,24,0)</f>
        <v>0.36805555555555558</v>
      </c>
      <c r="L162" s="18">
        <f>VLOOKUP(B162&amp;D162,'[1]점검현황(금월)'!$D$7:$AK$273,34,0)</f>
        <v>191</v>
      </c>
      <c r="M162" s="16">
        <v>1116</v>
      </c>
      <c r="N162" s="19">
        <v>0.46527777777777801</v>
      </c>
      <c r="O162" s="20"/>
    </row>
    <row r="163" spans="1:15" ht="15" customHeight="1" x14ac:dyDescent="0.3">
      <c r="A163" s="26"/>
      <c r="B163" s="9" t="s">
        <v>69</v>
      </c>
      <c r="C163" s="9">
        <v>11</v>
      </c>
      <c r="D163" s="11">
        <v>421</v>
      </c>
      <c r="E163" s="13" t="str">
        <f>VLOOKUP(B163&amp;D163,'[1]점검현황(금월)'!$D$7:$AG$273,2,0)</f>
        <v>미디어 (PC실)</v>
      </c>
      <c r="F163" s="14" t="str">
        <f>VLOOKUP(B163&amp;D163,'[1]점검현황(금월)'!$D$7:$AG$273,3,0)</f>
        <v>VGZ550</v>
      </c>
      <c r="G163" s="13" t="str">
        <f>VLOOKUP(B163&amp;D163,'[1]점검현황(금월)'!$D$2:$AG$273,19,0)</f>
        <v>e-ST</v>
      </c>
      <c r="H163" s="15" t="str">
        <f>VLOOKUP(B163&amp;D163,'[1]점검현황(금월)'!$D$2:$AG$273,25,0)</f>
        <v>2024-02-00</v>
      </c>
      <c r="I163" s="15" t="str">
        <f>VLOOKUP(B163&amp;D163,'[1]점검현황(금월)'!$D$7:$AG$273,27,0)</f>
        <v>2024-02-00</v>
      </c>
      <c r="J163" s="16">
        <v>1019</v>
      </c>
      <c r="K163" s="17">
        <f>VLOOKUP(B163&amp;D163,'[1]점검현황(금월)'!$D$7:$AK$273,24,0)</f>
        <v>0.79166666666666663</v>
      </c>
      <c r="L163" s="18">
        <f>VLOOKUP(B163&amp;D163,'[1]점검현황(금월)'!$D$7:$AK$273,34,0)</f>
        <v>333</v>
      </c>
      <c r="M163" s="16">
        <v>1116</v>
      </c>
      <c r="N163" s="19">
        <v>0.47222222222222199</v>
      </c>
      <c r="O163" s="20"/>
    </row>
    <row r="164" spans="1:15" ht="15" customHeight="1" x14ac:dyDescent="0.3">
      <c r="A164" s="26"/>
      <c r="B164" s="9" t="s">
        <v>69</v>
      </c>
      <c r="C164" s="9">
        <v>12</v>
      </c>
      <c r="D164" s="11">
        <v>422</v>
      </c>
      <c r="E164" s="13" t="str">
        <f>VLOOKUP(B164&amp;D164,'[1]점검현황(금월)'!$D$7:$AG$273,2,0)</f>
        <v>미디어</v>
      </c>
      <c r="F164" s="14" t="str">
        <f>VLOOKUP(B164&amp;D164,'[1]점검현황(금월)'!$D$7:$AG$273,3,0)</f>
        <v>VGZ550</v>
      </c>
      <c r="G164" s="13" t="str">
        <f>VLOOKUP(B164&amp;D164,'[1]점검현황(금월)'!$D$2:$AG$273,19,0)</f>
        <v>e-ST</v>
      </c>
      <c r="H164" s="15" t="str">
        <f>VLOOKUP(B164&amp;D164,'[1]점검현황(금월)'!$D$2:$AG$273,25,0)</f>
        <v>2024-02-00</v>
      </c>
      <c r="I164" s="15" t="str">
        <f>VLOOKUP(B164&amp;D164,'[1]점검현황(금월)'!$D$7:$AG$273,27,0)</f>
        <v>2024-02-00</v>
      </c>
      <c r="J164" s="31">
        <v>1019</v>
      </c>
      <c r="K164" s="17">
        <f>VLOOKUP(B164&amp;D164,'[1]점검현황(금월)'!$D$7:$AK$273,24,0)</f>
        <v>0.79861111111111116</v>
      </c>
      <c r="L164" s="18">
        <f>VLOOKUP(B164&amp;D164,'[1]점검현황(금월)'!$D$7:$AK$273,34,0)</f>
        <v>601</v>
      </c>
      <c r="M164" s="16">
        <v>1116</v>
      </c>
      <c r="N164" s="19">
        <v>0.47916666666666602</v>
      </c>
      <c r="O164" s="20"/>
    </row>
    <row r="165" spans="1:15" ht="15" customHeight="1" x14ac:dyDescent="0.3">
      <c r="A165" s="26"/>
      <c r="B165" s="9" t="s">
        <v>70</v>
      </c>
      <c r="C165" s="9">
        <v>13</v>
      </c>
      <c r="D165" s="11" t="s">
        <v>82</v>
      </c>
      <c r="E165" s="13" t="str">
        <f>VLOOKUP(B165&amp;D165,'[1]점검현황(금월)'!$D$7:$AG$273,2,0)</f>
        <v>미디어</v>
      </c>
      <c r="F165" s="14" t="str">
        <f>VLOOKUP(B165&amp;D165,'[1]점검현황(금월)'!$D$7:$AG$273,3,0)</f>
        <v>VGZ550</v>
      </c>
      <c r="G165" s="13" t="str">
        <f>VLOOKUP(B165&amp;D165,'[1]점검현황(금월)'!$D$2:$AG$273,19,0)</f>
        <v>e-ST</v>
      </c>
      <c r="H165" s="15">
        <f>VLOOKUP(B165&amp;D165,'[1]점검현황(금월)'!$D$2:$AG$273,25,0)</f>
        <v>45092</v>
      </c>
      <c r="I165" s="15">
        <f>VLOOKUP(B165&amp;D165,'[1]점검현황(금월)'!$D$7:$AG$273,27,0)</f>
        <v>45092</v>
      </c>
      <c r="J165" s="31">
        <v>1019</v>
      </c>
      <c r="K165" s="17">
        <f>VLOOKUP(B165&amp;D165,'[1]점검현황(금월)'!$D$7:$AK$273,24,0)</f>
        <v>0.80555555555555602</v>
      </c>
      <c r="L165" s="18">
        <f>VLOOKUP(B165&amp;D165,'[1]점검현황(금월)'!$D$7:$AK$273,34,0)</f>
        <v>739</v>
      </c>
      <c r="M165" s="16">
        <v>1116</v>
      </c>
      <c r="N165" s="19">
        <v>0.48611111111111099</v>
      </c>
      <c r="O165" s="20"/>
    </row>
    <row r="166" spans="1:15" ht="15" customHeight="1" x14ac:dyDescent="0.3">
      <c r="A166" s="26"/>
      <c r="B166" s="9" t="s">
        <v>69</v>
      </c>
      <c r="C166" s="9">
        <v>14</v>
      </c>
      <c r="D166" s="11">
        <v>504</v>
      </c>
      <c r="E166" s="13" t="str">
        <f>VLOOKUP(B166&amp;D166,'[1]점검현황(금월)'!$D$7:$AG$273,2,0)</f>
        <v>대학원지식정보안학과</v>
      </c>
      <c r="F166" s="14" t="str">
        <f>VLOOKUP(B166&amp;D166,'[1]점검현황(금월)'!$D$7:$AG$273,3,0)</f>
        <v>VW540</v>
      </c>
      <c r="G166" s="13" t="str">
        <f>VLOOKUP(B166&amp;D166,'[1]점검현황(금월)'!$D$2:$AG$273,19,0)</f>
        <v>자체</v>
      </c>
      <c r="H166" s="15" t="str">
        <f>VLOOKUP(B166&amp;D166,'[1]점검현황(금월)'!$D$2:$AG$273,25,0)</f>
        <v>2019-00-00</v>
      </c>
      <c r="I166" s="15" t="str">
        <f>VLOOKUP(B166&amp;D166,'[1]점검현황(금월)'!$D$7:$AG$273,27,0)</f>
        <v>2019-00-00</v>
      </c>
      <c r="J166" s="31">
        <v>1019</v>
      </c>
      <c r="K166" s="17">
        <f>VLOOKUP(B166&amp;D166,'[1]점검현황(금월)'!$D$7:$AK$273,24,0)</f>
        <v>0.375</v>
      </c>
      <c r="L166" s="18">
        <f>VLOOKUP(B166&amp;D166,'[1]점검현황(금월)'!$D$7:$AK$273,34,0)</f>
        <v>706</v>
      </c>
      <c r="M166" s="16">
        <v>1116</v>
      </c>
      <c r="N166" s="19">
        <v>0.49305555555555503</v>
      </c>
      <c r="O166" s="20"/>
    </row>
    <row r="167" spans="1:15" ht="15" customHeight="1" x14ac:dyDescent="0.3">
      <c r="A167" s="26"/>
      <c r="B167" s="9" t="s">
        <v>69</v>
      </c>
      <c r="C167" s="9">
        <v>15</v>
      </c>
      <c r="D167" s="11">
        <v>505</v>
      </c>
      <c r="E167" s="13" t="str">
        <f>VLOOKUP(B167&amp;D167,'[1]점검현황(금월)'!$D$7:$AG$273,2,0)</f>
        <v>대학원지식정보안학과</v>
      </c>
      <c r="F167" s="14" t="str">
        <f>VLOOKUP(B167&amp;D167,'[1]점검현황(금월)'!$D$7:$AG$273,3,0)</f>
        <v>VW540</v>
      </c>
      <c r="G167" s="13" t="str">
        <f>VLOOKUP(B167&amp;D167,'[1]점검현황(금월)'!$D$2:$AG$273,19,0)</f>
        <v>자체</v>
      </c>
      <c r="H167" s="15" t="str">
        <f>VLOOKUP(B167&amp;D167,'[1]점검현황(금월)'!$D$2:$AG$273,25,0)</f>
        <v>2019-00-00</v>
      </c>
      <c r="I167" s="15" t="str">
        <f>VLOOKUP(B167&amp;D167,'[1]점검현황(금월)'!$D$7:$AG$273,27,0)</f>
        <v>2019-00-00</v>
      </c>
      <c r="J167" s="31">
        <v>1019</v>
      </c>
      <c r="K167" s="17">
        <f>VLOOKUP(B167&amp;D167,'[1]점검현황(금월)'!$D$7:$AK$273,24,0)</f>
        <v>0.38194444444444442</v>
      </c>
      <c r="L167" s="18">
        <f>VLOOKUP(B167&amp;D167,'[1]점검현황(금월)'!$D$7:$AK$273,34,0)</f>
        <v>600</v>
      </c>
      <c r="M167" s="16">
        <v>1116</v>
      </c>
      <c r="N167" s="19">
        <v>0.5</v>
      </c>
      <c r="O167" s="20"/>
    </row>
    <row r="168" spans="1:15" ht="15" customHeight="1" x14ac:dyDescent="0.3">
      <c r="A168" s="26"/>
      <c r="B168" s="9" t="s">
        <v>70</v>
      </c>
      <c r="C168" s="9">
        <v>16</v>
      </c>
      <c r="D168" s="11">
        <v>811</v>
      </c>
      <c r="E168" s="13" t="str">
        <f>VLOOKUP(B168&amp;D168,'[1]점검현황(금월)'!$D$7:$AG$273,2,0)</f>
        <v>전공 - 건축</v>
      </c>
      <c r="F168" s="14" t="str">
        <f>VLOOKUP(B168&amp;D168,'[1]점검현황(금월)'!$D$7:$AG$273,3,0)</f>
        <v>VGZ550</v>
      </c>
      <c r="G168" s="13" t="str">
        <f>VLOOKUP(B168&amp;D168,'[1]점검현황(금월)'!$D$2:$AG$273,19,0)</f>
        <v>e-ST</v>
      </c>
      <c r="H168" s="15">
        <f>VLOOKUP(B168&amp;D168,'[1]점검현황(금월)'!$D$2:$AG$273,25,0)</f>
        <v>43340</v>
      </c>
      <c r="I168" s="15">
        <f>VLOOKUP(B168&amp;D168,'[1]점검현황(금월)'!$D$7:$AG$273,27,0)</f>
        <v>43340</v>
      </c>
      <c r="J168" s="31">
        <v>1019</v>
      </c>
      <c r="K168" s="17">
        <f>VLOOKUP(B168&amp;D168,'[1]점검현황(금월)'!$D$7:$AK$273,24,0)</f>
        <v>0.6875</v>
      </c>
      <c r="L168" s="18">
        <f>VLOOKUP(B168&amp;D168,'[1]점검현황(금월)'!$D$7:$AK$273,34,0)</f>
        <v>24</v>
      </c>
      <c r="M168" s="16">
        <v>1116</v>
      </c>
      <c r="N168" s="19">
        <v>0.54513888888888895</v>
      </c>
      <c r="O168" s="20"/>
    </row>
    <row r="169" spans="1:15" ht="15" customHeight="1" x14ac:dyDescent="0.3">
      <c r="A169" s="26"/>
      <c r="B169" s="9" t="s">
        <v>70</v>
      </c>
      <c r="C169" s="9">
        <v>17</v>
      </c>
      <c r="D169" s="11">
        <v>814</v>
      </c>
      <c r="E169" s="13" t="str">
        <f>VLOOKUP(B169&amp;D169,'[1]점검현황(금월)'!$D$7:$AG$273,2,0)</f>
        <v>전공 - 건축</v>
      </c>
      <c r="F169" s="14" t="str">
        <f>VLOOKUP(B169&amp;D169,'[1]점검현황(금월)'!$D$7:$AG$273,3,0)</f>
        <v>VGZ550</v>
      </c>
      <c r="G169" s="13" t="str">
        <f>VLOOKUP(B169&amp;D169,'[1]점검현황(금월)'!$D$2:$AG$273,19,0)</f>
        <v>e-ST</v>
      </c>
      <c r="H169" s="15" t="str">
        <f>VLOOKUP(B169&amp;D169,'[1]점검현황(금월)'!$D$2:$AG$273,25,0)</f>
        <v>2015-00-00</v>
      </c>
      <c r="I169" s="15" t="str">
        <f>VLOOKUP(B169&amp;D169,'[1]점검현황(금월)'!$D$7:$AG$273,27,0)</f>
        <v>2015-00-00</v>
      </c>
      <c r="J169" s="31">
        <v>1019</v>
      </c>
      <c r="K169" s="17">
        <f>VLOOKUP(B169&amp;D169,'[1]점검현황(금월)'!$D$7:$AK$273,24,0)</f>
        <v>0.70138888888888884</v>
      </c>
      <c r="L169" s="18">
        <f>VLOOKUP(B169&amp;D169,'[1]점검현황(금월)'!$D$7:$AK$273,34,0)</f>
        <v>58</v>
      </c>
      <c r="M169" s="16">
        <v>1116</v>
      </c>
      <c r="N169" s="19">
        <v>0.54861111111111105</v>
      </c>
      <c r="O169" s="20"/>
    </row>
    <row r="170" spans="1:15" ht="15" customHeight="1" x14ac:dyDescent="0.3">
      <c r="A170" s="26"/>
      <c r="B170" s="9" t="s">
        <v>69</v>
      </c>
      <c r="C170" s="9">
        <v>18</v>
      </c>
      <c r="D170" s="11">
        <v>825</v>
      </c>
      <c r="E170" s="13" t="str">
        <f>VLOOKUP(B170&amp;D170,'[1]점검현황(금월)'!$D$7:$AG$273,2,0)</f>
        <v>전공 - 건축(ZOOM자동녹화)</v>
      </c>
      <c r="F170" s="14" t="str">
        <f>VLOOKUP(B170&amp;D170,'[1]점검현황(금월)'!$D$7:$AG$273,3,0)</f>
        <v>OPTOMA EH501</v>
      </c>
      <c r="G170" s="13" t="str">
        <f>VLOOKUP(B170&amp;D170,'[1]점검현황(금월)'!$D$2:$AG$273,19,0)</f>
        <v>e-ST</v>
      </c>
      <c r="H170" s="15">
        <f>VLOOKUP(B170&amp;D170,'[1]점검현황(금월)'!$D$2:$AG$273,25,0)</f>
        <v>43340</v>
      </c>
      <c r="I170" s="15">
        <f>VLOOKUP(B170&amp;D170,'[1]점검현황(금월)'!$D$7:$AG$273,27,0)</f>
        <v>43340</v>
      </c>
      <c r="J170" s="34">
        <v>1019</v>
      </c>
      <c r="K170" s="17">
        <f>VLOOKUP(B170&amp;D170,'[1]점검현황(금월)'!$D$7:$AK$273,24,0)</f>
        <v>0.39583333333333298</v>
      </c>
      <c r="L170" s="18">
        <f>VLOOKUP(B170&amp;D170,'[1]점검현황(금월)'!$D$7:$AK$273,34,0)</f>
        <v>1179</v>
      </c>
      <c r="M170" s="16">
        <v>1116</v>
      </c>
      <c r="N170" s="19">
        <v>0.55208333333333337</v>
      </c>
      <c r="O170" s="20"/>
    </row>
    <row r="171" spans="1:15" ht="15" customHeight="1" x14ac:dyDescent="0.3">
      <c r="A171" s="30"/>
      <c r="B171" s="9" t="s">
        <v>69</v>
      </c>
      <c r="C171" s="9">
        <v>19</v>
      </c>
      <c r="D171" s="11">
        <v>827</v>
      </c>
      <c r="E171" s="13" t="str">
        <f>VLOOKUP(B171&amp;D171,'[1]점검현황(금월)'!$D$7:$AG$273,2,0)</f>
        <v>전공 - 건축(ZOOM자동녹화)</v>
      </c>
      <c r="F171" s="14" t="str">
        <f>VLOOKUP(B171&amp;D171,'[1]점검현황(금월)'!$D$7:$AG$273,3,0)</f>
        <v>OPTOMA EH501</v>
      </c>
      <c r="G171" s="13" t="str">
        <f>VLOOKUP(B171&amp;D171,'[1]점검현황(금월)'!$D$2:$AG$273,19,0)</f>
        <v>e-ST</v>
      </c>
      <c r="H171" s="15">
        <f>VLOOKUP(B171&amp;D171,'[1]점검현황(금월)'!$D$2:$AG$273,25,0)</f>
        <v>43340</v>
      </c>
      <c r="I171" s="15">
        <f>VLOOKUP(B171&amp;D171,'[1]점검현황(금월)'!$D$7:$AG$273,27,0)</f>
        <v>43340</v>
      </c>
      <c r="J171" s="16">
        <v>1019</v>
      </c>
      <c r="K171" s="17">
        <f>VLOOKUP(B171&amp;D171,'[1]점검현황(금월)'!$D$7:$AK$273,24,0)</f>
        <v>0.40277777777777801</v>
      </c>
      <c r="L171" s="18">
        <f>VLOOKUP(B171&amp;D171,'[1]점검현황(금월)'!$D$7:$AK$273,34,0)</f>
        <v>90</v>
      </c>
      <c r="M171" s="16">
        <v>1116</v>
      </c>
      <c r="N171" s="19">
        <v>0.55555555555555503</v>
      </c>
      <c r="O171" s="20"/>
    </row>
    <row r="172" spans="1:15" ht="15" customHeight="1" x14ac:dyDescent="0.3">
      <c r="A172" s="12" t="s">
        <v>83</v>
      </c>
      <c r="B172" s="13" t="s">
        <v>83</v>
      </c>
      <c r="C172" s="13">
        <v>1</v>
      </c>
      <c r="D172" s="11" t="s">
        <v>84</v>
      </c>
      <c r="E172" s="13" t="str">
        <f>VLOOKUP(B172&amp;D172,'[1]점검현황(금월)'!$D$7:$AG$273,2,0)</f>
        <v>멀티미디어</v>
      </c>
      <c r="F172" s="14" t="str">
        <f>VLOOKUP(B172&amp;D172,'[1]점검현황(금월)'!$D$7:$AG$273,3,0)</f>
        <v>VX421</v>
      </c>
      <c r="G172" s="13" t="str">
        <f>VLOOKUP(B172&amp;D172,'[1]점검현황(금월)'!$D$2:$AG$273,19,0)</f>
        <v>e-ST</v>
      </c>
      <c r="H172" s="15">
        <f>VLOOKUP(B172&amp;D172,'[1]점검현황(금월)'!$D$2:$AG$273,25,0)</f>
        <v>43077</v>
      </c>
      <c r="I172" s="15">
        <f>VLOOKUP(B172&amp;D172,'[1]점검현황(금월)'!$D$7:$AG$273,27,0)</f>
        <v>45096</v>
      </c>
      <c r="J172" s="31">
        <v>1019</v>
      </c>
      <c r="K172" s="17">
        <f>VLOOKUP(B172&amp;D172,'[1]점검현황(금월)'!$D$7:$AK$273,24,0)</f>
        <v>0.40972222222222199</v>
      </c>
      <c r="L172" s="18">
        <f>VLOOKUP(B172&amp;D172,'[1]점검현황(금월)'!$D$7:$AK$273,34,0)</f>
        <v>999</v>
      </c>
      <c r="M172" s="16">
        <v>1116</v>
      </c>
      <c r="N172" s="19">
        <v>0.5625</v>
      </c>
      <c r="O172" s="20"/>
    </row>
    <row r="173" spans="1:15" ht="15" customHeight="1" x14ac:dyDescent="0.3">
      <c r="A173" s="12"/>
      <c r="B173" s="13" t="s">
        <v>83</v>
      </c>
      <c r="C173" s="13">
        <v>2</v>
      </c>
      <c r="D173" s="11" t="s">
        <v>85</v>
      </c>
      <c r="E173" s="13" t="str">
        <f>VLOOKUP(B173&amp;D173,'[1]점검현황(금월)'!$D$7:$AG$273,2,0)</f>
        <v>멀티미디어</v>
      </c>
      <c r="F173" s="14" t="str">
        <f>VLOOKUP(B173&amp;D173,'[1]점검현황(금월)'!$D$7:$AG$273,3,0)</f>
        <v>VX61</v>
      </c>
      <c r="G173" s="13" t="str">
        <f>VLOOKUP(B173&amp;D173,'[1]점검현황(금월)'!$D$2:$AG$273,19,0)</f>
        <v>e-ST</v>
      </c>
      <c r="H173" s="15">
        <f>VLOOKUP(B173&amp;D173,'[1]점검현황(금월)'!$D$2:$AG$273,25,0)</f>
        <v>44034</v>
      </c>
      <c r="I173" s="15">
        <f>VLOOKUP(B173&amp;D173,'[1]점검현황(금월)'!$D$7:$AG$273,27,0)</f>
        <v>44405</v>
      </c>
      <c r="J173" s="16">
        <v>1019</v>
      </c>
      <c r="K173" s="17">
        <f>VLOOKUP(B173&amp;D173,'[1]점검현황(금월)'!$D$7:$AK$273,24,0)</f>
        <v>0.41666666666666702</v>
      </c>
      <c r="L173" s="18">
        <f>VLOOKUP(B173&amp;D173,'[1]점검현황(금월)'!$D$7:$AK$273,34,0)</f>
        <v>1179</v>
      </c>
      <c r="M173" s="16">
        <v>1116</v>
      </c>
      <c r="N173" s="19">
        <v>0.56944444444444398</v>
      </c>
      <c r="O173" s="20"/>
    </row>
    <row r="174" spans="1:15" ht="15" customHeight="1" x14ac:dyDescent="0.3">
      <c r="A174" s="25" t="s">
        <v>86</v>
      </c>
      <c r="B174" s="35" t="s">
        <v>86</v>
      </c>
      <c r="C174" s="35">
        <v>1</v>
      </c>
      <c r="D174" s="11">
        <v>101</v>
      </c>
      <c r="E174" s="13" t="str">
        <f>VLOOKUP(B174&amp;D174,'[1]점검현황(금월)'!$D$7:$AG$273,2,0)</f>
        <v>에너지시스템학과 (ZOOM자동녹화)</v>
      </c>
      <c r="F174" s="14" t="str">
        <f>VLOOKUP(B174&amp;D174,'[1]점검현황(금월)'!$D$7:$AG$273,3,0)</f>
        <v>VMZ60</v>
      </c>
      <c r="G174" s="13" t="str">
        <f>VLOOKUP(B174&amp;D174,'[1]점검현황(금월)'!$D$2:$AG$273,19,0)</f>
        <v>e-ST</v>
      </c>
      <c r="H174" s="15">
        <f>VLOOKUP(B174&amp;D174,'[1]점검현황(금월)'!$D$2:$AG$273,25,0)</f>
        <v>44442</v>
      </c>
      <c r="I174" s="15">
        <f>VLOOKUP(B174&amp;D174,'[1]점검현황(금월)'!$D$7:$AG$273,27,0)</f>
        <v>44442</v>
      </c>
      <c r="J174" s="31">
        <v>1021</v>
      </c>
      <c r="K174" s="17">
        <f>VLOOKUP(B174&amp;D174,'[1]점검현황(금월)'!$D$7:$AK$273,24,0)</f>
        <v>0.72916666666666663</v>
      </c>
      <c r="L174" s="18">
        <f>VLOOKUP(B174&amp;D174,'[1]점검현황(금월)'!$D$7:$AK$273,34,0)</f>
        <v>1193</v>
      </c>
      <c r="M174" s="31">
        <v>1118</v>
      </c>
      <c r="N174" s="19">
        <v>0.35416666666666669</v>
      </c>
      <c r="O174" s="20"/>
    </row>
    <row r="175" spans="1:15" ht="15" customHeight="1" x14ac:dyDescent="0.3">
      <c r="A175" s="26"/>
      <c r="B175" s="35" t="s">
        <v>86</v>
      </c>
      <c r="C175" s="35">
        <v>2</v>
      </c>
      <c r="D175" s="11">
        <v>109</v>
      </c>
      <c r="E175" s="13" t="str">
        <f>VLOOKUP(B175&amp;D175,'[1]점검현황(금월)'!$D$7:$AG$273,2,0)</f>
        <v>에너지시스템학과</v>
      </c>
      <c r="F175" s="14" t="str">
        <f>VLOOKUP(B175&amp;D175,'[1]점검현황(금월)'!$D$7:$AG$273,3,0)</f>
        <v>VMZ51</v>
      </c>
      <c r="G175" s="13" t="str">
        <f>VLOOKUP(B175&amp;D175,'[1]점검현황(금월)'!$D$2:$AG$273,19,0)</f>
        <v>자체</v>
      </c>
      <c r="H175" s="15" t="str">
        <f>VLOOKUP(B175&amp;D175,'[1]점검현황(금월)'!$D$2:$AG$273,25,0)</f>
        <v>2022-00-00</v>
      </c>
      <c r="I175" s="15" t="str">
        <f>VLOOKUP(B175&amp;D175,'[1]점검현황(금월)'!$D$7:$AG$273,27,0)</f>
        <v>2022-00-00</v>
      </c>
      <c r="J175" s="31">
        <v>1021</v>
      </c>
      <c r="K175" s="17">
        <f>VLOOKUP(B175&amp;D175,'[1]점검현황(금월)'!$D$7:$AK$273,24,0)</f>
        <v>0.625</v>
      </c>
      <c r="L175" s="18">
        <f>VLOOKUP(B175&amp;D175,'[1]점검현황(금월)'!$D$7:$AK$273,34,0)</f>
        <v>584</v>
      </c>
      <c r="M175" s="31">
        <v>1118</v>
      </c>
      <c r="N175" s="19">
        <v>0.3611111111111111</v>
      </c>
      <c r="O175" s="20"/>
    </row>
    <row r="176" spans="1:15" ht="15" customHeight="1" x14ac:dyDescent="0.3">
      <c r="A176" s="26"/>
      <c r="B176" s="35" t="s">
        <v>86</v>
      </c>
      <c r="C176" s="35">
        <v>3</v>
      </c>
      <c r="D176" s="11">
        <v>311</v>
      </c>
      <c r="E176" s="13" t="str">
        <f>VLOOKUP(B176&amp;D176,'[1]점검현황(금월)'!$D$7:$AG$273,2,0)</f>
        <v>에너지시스템학과(ZOOM자동녹화)</v>
      </c>
      <c r="F176" s="14" t="str">
        <f>VLOOKUP(B176&amp;D176,'[1]점검현황(금월)'!$D$7:$AG$273,3,0)</f>
        <v>VX61</v>
      </c>
      <c r="G176" s="13" t="str">
        <f>VLOOKUP(B176&amp;D176,'[1]점검현황(금월)'!$D$2:$AG$273,19,0)</f>
        <v>자체</v>
      </c>
      <c r="H176" s="15" t="str">
        <f>VLOOKUP(B176&amp;D176,'[1]점검현황(금월)'!$D$2:$AG$273,25,0)</f>
        <v>2020-00-00</v>
      </c>
      <c r="I176" s="15" t="str">
        <f>VLOOKUP(B176&amp;D176,'[1]점검현황(금월)'!$D$7:$AG$273,27,0)</f>
        <v>2020-00-00</v>
      </c>
      <c r="J176" s="31">
        <v>1021</v>
      </c>
      <c r="K176" s="17">
        <f>VLOOKUP(B176&amp;D176,'[1]점검현황(금월)'!$D$7:$AK$273,24,0)</f>
        <v>0.66666666666666663</v>
      </c>
      <c r="L176" s="18">
        <f>VLOOKUP(B176&amp;D176,'[1]점검현황(금월)'!$D$7:$AK$273,34,0)</f>
        <v>1088</v>
      </c>
      <c r="M176" s="31">
        <v>1118</v>
      </c>
      <c r="N176" s="19">
        <v>0.36805555555555558</v>
      </c>
      <c r="O176" s="20"/>
    </row>
    <row r="177" spans="1:15" ht="15" customHeight="1" x14ac:dyDescent="0.3">
      <c r="A177" s="26"/>
      <c r="B177" s="35" t="s">
        <v>86</v>
      </c>
      <c r="C177" s="35">
        <v>4</v>
      </c>
      <c r="D177" s="11">
        <v>507</v>
      </c>
      <c r="E177" s="13" t="str">
        <f>VLOOKUP(B177&amp;D177,'[1]점검현황(금월)'!$D$7:$AG$273,2,0)</f>
        <v>융합시스템공학과(ZOOM자동녹화)</v>
      </c>
      <c r="F177" s="14" t="str">
        <f>VLOOKUP(B177&amp;D177,'[1]점검현황(금월)'!$D$7:$AG$273,3,0)</f>
        <v>EB-2255U</v>
      </c>
      <c r="G177" s="13" t="str">
        <f>VLOOKUP(B177&amp;D177,'[1]점검현황(금월)'!$D$2:$AG$273,19,0)</f>
        <v>e-ST</v>
      </c>
      <c r="H177" s="15" t="str">
        <f>VLOOKUP(B177&amp;D177,'[1]점검현황(금월)'!$D$2:$AG$273,25,0)</f>
        <v>2018-02-19 / 2018-02-19</v>
      </c>
      <c r="I177" s="15" t="str">
        <f>VLOOKUP(B177&amp;D177,'[1]점검현황(금월)'!$D$7:$AG$273,27,0)</f>
        <v>2018-02-19 / 2018-02-19</v>
      </c>
      <c r="J177" s="31">
        <v>1021</v>
      </c>
      <c r="K177" s="17">
        <f>VLOOKUP(B177&amp;D177,'[1]점검현황(금월)'!$D$7:$AK$273,24,0)</f>
        <v>0.4236111111111111</v>
      </c>
      <c r="L177" s="18" t="str">
        <f>VLOOKUP(B177&amp;D177,'[1]점검현황(금월)'!$D$7:$AK$273,34,0)</f>
        <v>714/579</v>
      </c>
      <c r="M177" s="31">
        <v>1118</v>
      </c>
      <c r="N177" s="19">
        <v>0.375</v>
      </c>
      <c r="O177" s="20"/>
    </row>
    <row r="178" spans="1:15" ht="15" customHeight="1" x14ac:dyDescent="0.3">
      <c r="A178" s="26"/>
      <c r="B178" s="9" t="s">
        <v>86</v>
      </c>
      <c r="C178" s="9">
        <v>5</v>
      </c>
      <c r="D178" s="11">
        <v>510</v>
      </c>
      <c r="E178" s="13" t="str">
        <f>VLOOKUP(B178&amp;D178,'[1]점검현황(금월)'!$D$7:$AG$273,2,0)</f>
        <v>멀티미디어 PC실</v>
      </c>
      <c r="F178" s="14" t="str">
        <f>VLOOKUP(B178&amp;D178,'[1]점검현황(금월)'!$D$7:$AG$273,3,0)</f>
        <v>VMZ51</v>
      </c>
      <c r="G178" s="13" t="str">
        <f>VLOOKUP(B178&amp;D178,'[1]점검현황(금월)'!$D$2:$AG$273,19,0)</f>
        <v>e-ST</v>
      </c>
      <c r="H178" s="15" t="str">
        <f>VLOOKUP(B178&amp;D178,'[1]점검현황(금월)'!$D$2:$AG$273,25,0)</f>
        <v>2022-00-00</v>
      </c>
      <c r="I178" s="15">
        <f>VLOOKUP(B178&amp;D178,'[1]점검현황(금월)'!$D$7:$AG$273,27,0)</f>
        <v>45314</v>
      </c>
      <c r="J178" s="31">
        <v>1028</v>
      </c>
      <c r="K178" s="17">
        <f>VLOOKUP(B178&amp;D178,'[1]점검현황(금월)'!$D$7:$AK$273,24,0)</f>
        <v>0.46527777777777773</v>
      </c>
      <c r="L178" s="18">
        <f>VLOOKUP(B178&amp;D178,'[1]점검현황(금월)'!$D$7:$AK$273,34,0)</f>
        <v>927</v>
      </c>
      <c r="M178" s="31">
        <v>1118</v>
      </c>
      <c r="N178" s="19">
        <v>0.38194444444444442</v>
      </c>
      <c r="O178" s="20" t="s">
        <v>87</v>
      </c>
    </row>
    <row r="179" spans="1:15" ht="15" customHeight="1" x14ac:dyDescent="0.3">
      <c r="A179" s="26"/>
      <c r="B179" s="9" t="s">
        <v>88</v>
      </c>
      <c r="C179" s="9">
        <v>6</v>
      </c>
      <c r="D179" s="11">
        <v>511</v>
      </c>
      <c r="E179" s="13" t="str">
        <f>VLOOKUP(B179&amp;D179,'[1]점검현황(금월)'!$D$7:$AG$273,2,0)</f>
        <v>융합시스템공학과</v>
      </c>
      <c r="F179" s="14" t="str">
        <f>VLOOKUP(B179&amp;D179,'[1]점검현황(금월)'!$D$7:$AG$273,3,0)</f>
        <v>VW360</v>
      </c>
      <c r="G179" s="13" t="str">
        <f>VLOOKUP(B179&amp;D179,'[1]점검현황(금월)'!$D$2:$AG$273,19,0)</f>
        <v>e-ST</v>
      </c>
      <c r="H179" s="15" t="str">
        <f>VLOOKUP(B179&amp;D179,'[1]점검현황(금월)'!$D$2:$AG$273,25,0)</f>
        <v>2019-00-00</v>
      </c>
      <c r="I179" s="15" t="str">
        <f>VLOOKUP(B179&amp;D179,'[1]점검현황(금월)'!$D$7:$AG$273,27,0)</f>
        <v>2019-00-00</v>
      </c>
      <c r="J179" s="31">
        <v>1021</v>
      </c>
      <c r="K179" s="17">
        <f>VLOOKUP(B179&amp;D179,'[1]점검현황(금월)'!$D$7:$AK$273,24,0)</f>
        <v>0.47222222222222227</v>
      </c>
      <c r="L179" s="18">
        <f>VLOOKUP(B179&amp;D179,'[1]점검현황(금월)'!$D$7:$AK$273,34,0)</f>
        <v>287</v>
      </c>
      <c r="M179" s="31">
        <v>1118</v>
      </c>
      <c r="N179" s="19">
        <v>0.3888888888888889</v>
      </c>
      <c r="O179" s="20"/>
    </row>
    <row r="180" spans="1:15" ht="15" customHeight="1" x14ac:dyDescent="0.3">
      <c r="A180" s="30"/>
      <c r="B180" s="9" t="s">
        <v>86</v>
      </c>
      <c r="C180" s="9">
        <v>7</v>
      </c>
      <c r="D180" s="11">
        <v>514</v>
      </c>
      <c r="E180" s="13" t="str">
        <f>VLOOKUP(B180&amp;D180,'[1]점검현황(금월)'!$D$7:$AG$273,2,0)</f>
        <v>멀티미디어 PC실</v>
      </c>
      <c r="F180" s="14" t="str">
        <f>VLOOKUP(B180&amp;D180,'[1]점검현황(금월)'!$D$7:$AG$273,3,0)</f>
        <v>VMZ51</v>
      </c>
      <c r="G180" s="13" t="str">
        <f>VLOOKUP(B180&amp;D180,'[1]점검현황(금월)'!$D$2:$AG$273,19,0)</f>
        <v>e-ST</v>
      </c>
      <c r="H180" s="15" t="str">
        <f>VLOOKUP(B180&amp;D180,'[1]점검현황(금월)'!$D$2:$AG$273,25,0)</f>
        <v>2022-00-00</v>
      </c>
      <c r="I180" s="15" t="str">
        <f>VLOOKUP(B180&amp;D180,'[1]점검현황(금월)'!$D$7:$AG$273,27,0)</f>
        <v>2022-00-00</v>
      </c>
      <c r="J180" s="16">
        <v>1021</v>
      </c>
      <c r="K180" s="17">
        <f>VLOOKUP(B180&amp;D180,'[1]점검현황(금월)'!$D$7:$AK$273,24,0)</f>
        <v>0.43055555555555503</v>
      </c>
      <c r="L180" s="36">
        <f>VLOOKUP(B180&amp;D180,'[1]점검현황(금월)'!$D$7:$AK$273,34,0)</f>
        <v>901</v>
      </c>
      <c r="M180" s="31">
        <v>1118</v>
      </c>
      <c r="N180" s="19">
        <v>0.39583333333333331</v>
      </c>
      <c r="O180" s="20"/>
    </row>
    <row r="181" spans="1:15" ht="15" customHeight="1" x14ac:dyDescent="0.3">
      <c r="A181" s="25" t="s">
        <v>89</v>
      </c>
      <c r="B181" s="9" t="s">
        <v>89</v>
      </c>
      <c r="C181" s="9">
        <v>1</v>
      </c>
      <c r="D181" s="11">
        <v>101</v>
      </c>
      <c r="E181" s="13" t="str">
        <f>VLOOKUP(B181&amp;D181,'[1]점검현황(금월)'!$D$7:$AG$273,2,0)</f>
        <v>대강당</v>
      </c>
      <c r="F181" s="14" t="str">
        <f>VLOOKUP(B181&amp;D181,'[1]점검현황(금월)'!$D$7:$AG$273,3,0)</f>
        <v>LED</v>
      </c>
      <c r="G181" s="13" t="str">
        <f>VLOOKUP(B181&amp;D181,'[1]점검현황(금월)'!$D$2:$AG$273,19,0)</f>
        <v>e-ST</v>
      </c>
      <c r="H181" s="15" t="str">
        <f>VLOOKUP(B181&amp;D181,'[1]점검현황(금월)'!$D$2:$AG$273,25,0)</f>
        <v>X</v>
      </c>
      <c r="I181" s="15" t="str">
        <f>VLOOKUP(B181&amp;D181,'[1]점검현황(금월)'!$D$7:$AG$273,27,0)</f>
        <v>X</v>
      </c>
      <c r="J181" s="31">
        <v>1021</v>
      </c>
      <c r="K181" s="17">
        <f>VLOOKUP(B181&amp;D181,'[1]점검현황(금월)'!$D$7:$AK$273,24,0)</f>
        <v>0.45138888888888901</v>
      </c>
      <c r="L181" s="36" t="str">
        <f>VLOOKUP(B181&amp;D181,'[1]점검현황(금월)'!$D$7:$AK$273,34,0)</f>
        <v>X</v>
      </c>
      <c r="M181" s="31">
        <v>1118</v>
      </c>
      <c r="N181" s="19">
        <v>0.79861111111111116</v>
      </c>
      <c r="O181" s="20" t="s">
        <v>90</v>
      </c>
    </row>
    <row r="182" spans="1:15" ht="15" customHeight="1" x14ac:dyDescent="0.3">
      <c r="A182" s="26"/>
      <c r="B182" s="9" t="s">
        <v>89</v>
      </c>
      <c r="C182" s="9">
        <v>2</v>
      </c>
      <c r="D182" s="11">
        <v>102</v>
      </c>
      <c r="E182" s="13" t="str">
        <f>VLOOKUP(B182&amp;D182,'[1]점검현황(금월)'!$D$7:$AG$273,2,0)</f>
        <v>멀티미디어 (ZOOM자동녹화)</v>
      </c>
      <c r="F182" s="14" t="str">
        <f>VLOOKUP(B182&amp;D182,'[1]점검현황(금월)'!$D$7:$AG$273,3,0)</f>
        <v>VX600</v>
      </c>
      <c r="G182" s="13" t="str">
        <f>VLOOKUP(B182&amp;D182,'[1]점검현황(금월)'!$D$2:$AG$273,19,0)</f>
        <v>e-ST</v>
      </c>
      <c r="H182" s="15">
        <f>VLOOKUP(B182&amp;D182,'[1]점검현황(금월)'!$D$2:$AG$273,25,0)</f>
        <v>45252</v>
      </c>
      <c r="I182" s="15">
        <f>VLOOKUP(B182&amp;D182,'[1]점검현황(금월)'!$D$7:$AG$273,27,0)</f>
        <v>45485</v>
      </c>
      <c r="J182" s="31">
        <v>1021</v>
      </c>
      <c r="K182" s="17">
        <f>VLOOKUP(B182&amp;D182,'[1]점검현황(금월)'!$D$7:$AK$273,24,0)</f>
        <v>0.45833333333333298</v>
      </c>
      <c r="L182" s="18">
        <f>VLOOKUP(B182&amp;D182,'[1]점검현황(금월)'!$D$7:$AK$273,34,0)</f>
        <v>1154</v>
      </c>
      <c r="M182" s="31">
        <v>1118</v>
      </c>
      <c r="N182" s="19">
        <v>0.80555555555555602</v>
      </c>
      <c r="O182" s="20"/>
    </row>
    <row r="183" spans="1:15" ht="15" customHeight="1" x14ac:dyDescent="0.3">
      <c r="A183" s="26"/>
      <c r="B183" s="9" t="s">
        <v>89</v>
      </c>
      <c r="C183" s="9">
        <v>3</v>
      </c>
      <c r="D183" s="11">
        <v>104</v>
      </c>
      <c r="E183" s="13" t="str">
        <f>VLOOKUP(B183&amp;D183,'[1]점검현황(금월)'!$D$7:$AG$273,2,0)</f>
        <v>멀티미디어 (ZOOM자동녹화)</v>
      </c>
      <c r="F183" s="14" t="str">
        <f>VLOOKUP(B183&amp;D183,'[1]점검현황(금월)'!$D$7:$AG$273,3,0)</f>
        <v>VX600</v>
      </c>
      <c r="G183" s="13" t="str">
        <f>VLOOKUP(B183&amp;D183,'[1]점검현황(금월)'!$D$2:$AG$273,19,0)</f>
        <v>e-ST</v>
      </c>
      <c r="H183" s="15" t="str">
        <f>VLOOKUP(B183&amp;D183,'[1]점검현황(금월)'!$D$2:$AG$273,25,0)</f>
        <v>2023-02-00</v>
      </c>
      <c r="I183" s="15">
        <f>VLOOKUP(B183&amp;D183,'[1]점검현황(금월)'!$D$7:$AG$273,27,0)</f>
        <v>45532</v>
      </c>
      <c r="J183" s="31">
        <v>1021</v>
      </c>
      <c r="K183" s="17">
        <f>VLOOKUP(B183&amp;D183,'[1]점검현황(금월)'!$D$7:$AK$273,24,0)</f>
        <v>0.63888888888888895</v>
      </c>
      <c r="L183" s="18">
        <f>VLOOKUP(B183&amp;D183,'[1]점검현황(금월)'!$D$7:$AK$273,34,0)</f>
        <v>2223</v>
      </c>
      <c r="M183" s="31">
        <v>1118</v>
      </c>
      <c r="N183" s="19">
        <v>0.35416666666666669</v>
      </c>
      <c r="O183" s="20"/>
    </row>
    <row r="184" spans="1:15" ht="15" customHeight="1" x14ac:dyDescent="0.3">
      <c r="A184" s="26"/>
      <c r="B184" s="9" t="s">
        <v>89</v>
      </c>
      <c r="C184" s="9">
        <v>4</v>
      </c>
      <c r="D184" s="11">
        <v>105</v>
      </c>
      <c r="E184" s="13" t="str">
        <f>VLOOKUP(B184&amp;D184,'[1]점검현황(금월)'!$D$7:$AG$273,2,0)</f>
        <v>멀티미디어(ZOOM자동녹화)</v>
      </c>
      <c r="F184" s="14" t="str">
        <f>VLOOKUP(B184&amp;D184,'[1]점검현황(금월)'!$D$7:$AG$273,3,0)</f>
        <v>VGZ700</v>
      </c>
      <c r="G184" s="13" t="str">
        <f>VLOOKUP(B184&amp;D184,'[1]점검현황(금월)'!$D$2:$AG$273,19,0)</f>
        <v>e-ST</v>
      </c>
      <c r="H184" s="15">
        <f>VLOOKUP(B184&amp;D184,'[1]점검현황(금월)'!$D$2:$AG$273,25,0)</f>
        <v>44978</v>
      </c>
      <c r="I184" s="15">
        <f>VLOOKUP(B184&amp;D184,'[1]점검현황(금월)'!$D$7:$AG$273,27,0)</f>
        <v>44960</v>
      </c>
      <c r="J184" s="31">
        <v>1022</v>
      </c>
      <c r="K184" s="17">
        <f>VLOOKUP(B184&amp;D184,'[1]점검현황(금월)'!$D$7:$AK$273,24,0)</f>
        <v>0.72916666666666663</v>
      </c>
      <c r="L184" s="18">
        <f>VLOOKUP(B184&amp;D184,'[1]점검현황(금월)'!$D$7:$AK$273,34,0)</f>
        <v>1703</v>
      </c>
      <c r="M184" s="31">
        <v>1119</v>
      </c>
      <c r="N184" s="19">
        <v>0.3611111111111111</v>
      </c>
      <c r="O184" s="20"/>
    </row>
    <row r="185" spans="1:15" ht="15" customHeight="1" x14ac:dyDescent="0.3">
      <c r="A185" s="26"/>
      <c r="B185" s="9" t="s">
        <v>89</v>
      </c>
      <c r="C185" s="9">
        <v>5</v>
      </c>
      <c r="D185" s="13" t="s">
        <v>91</v>
      </c>
      <c r="E185" s="13" t="str">
        <f>VLOOKUP(B185&amp;D185,'[1]점검현황(금월)'!$D$7:$AG$273,2,0)</f>
        <v>법전원</v>
      </c>
      <c r="F185" s="14" t="str">
        <f>VLOOKUP(B185&amp;D185,'[1]점검현황(금월)'!$D$7:$AG$273,3,0)</f>
        <v>XT35K</v>
      </c>
      <c r="G185" s="13" t="str">
        <f>VLOOKUP(B185&amp;D185,'[1]점검현황(금월)'!$D$2:$AG$273,19,0)</f>
        <v>자체</v>
      </c>
      <c r="H185" s="15">
        <f>VLOOKUP(B185&amp;D185,'[1]점검현황(금월)'!$D$2:$AG$273,25,0)</f>
        <v>39447</v>
      </c>
      <c r="I185" s="15">
        <f>VLOOKUP(B185&amp;D185,'[1]점검현황(금월)'!$D$7:$AG$273,27,0)</f>
        <v>39447</v>
      </c>
      <c r="J185" s="31">
        <v>1022</v>
      </c>
      <c r="K185" s="17">
        <f>VLOOKUP(B185&amp;D185,'[1]점검현황(금월)'!$D$7:$AK$273,24,0)</f>
        <v>0.47916666666666602</v>
      </c>
      <c r="L185" s="18">
        <f>VLOOKUP(B185&amp;D185,'[1]점검현황(금월)'!$D$7:$AK$273,34,0)</f>
        <v>238</v>
      </c>
      <c r="M185" s="31">
        <v>1119</v>
      </c>
      <c r="N185" s="19">
        <v>0.36805555555555558</v>
      </c>
      <c r="O185" s="20"/>
    </row>
    <row r="186" spans="1:15" ht="15" customHeight="1" x14ac:dyDescent="0.3">
      <c r="A186" s="26"/>
      <c r="B186" s="9" t="s">
        <v>89</v>
      </c>
      <c r="C186" s="9">
        <v>6</v>
      </c>
      <c r="D186" s="13">
        <v>301</v>
      </c>
      <c r="E186" s="13" t="str">
        <f>VLOOKUP(B186&amp;D186,'[1]점검현황(금월)'!$D$7:$AG$273,2,0)</f>
        <v>법전원</v>
      </c>
      <c r="F186" s="14" t="str">
        <f>VLOOKUP(B186&amp;D186,'[1]점검현황(금월)'!$D$7:$AG$273,3,0)</f>
        <v>VZ580</v>
      </c>
      <c r="G186" s="13" t="str">
        <f>VLOOKUP(B186&amp;D186,'[1]점검현황(금월)'!$D$2:$AG$273,19,0)</f>
        <v>e-ST</v>
      </c>
      <c r="H186" s="15" t="str">
        <f>VLOOKUP(B186&amp;D186,'[1]점검현황(금월)'!$D$2:$AG$273,25,0)</f>
        <v>2023-00-00</v>
      </c>
      <c r="I186" s="15" t="str">
        <f>VLOOKUP(B186&amp;D186,'[1]점검현황(금월)'!$D$7:$AG$273,27,0)</f>
        <v>2023-00-00</v>
      </c>
      <c r="J186" s="31">
        <v>1022</v>
      </c>
      <c r="K186" s="17">
        <f>VLOOKUP(B186&amp;D186,'[1]점검현황(금월)'!$D$7:$AK$273,24,0)</f>
        <v>0.48611111111111099</v>
      </c>
      <c r="L186" s="18" t="str">
        <f>VLOOKUP(B186&amp;D186,'[1]점검현황(금월)'!$D$7:$AK$273,34,0)</f>
        <v>1127/1139</v>
      </c>
      <c r="M186" s="31">
        <v>1119</v>
      </c>
      <c r="N186" s="19">
        <v>0.79166666666666663</v>
      </c>
      <c r="O186" s="20"/>
    </row>
    <row r="187" spans="1:15" ht="15" customHeight="1" x14ac:dyDescent="0.3">
      <c r="A187" s="26"/>
      <c r="B187" s="9" t="s">
        <v>89</v>
      </c>
      <c r="C187" s="9">
        <v>7</v>
      </c>
      <c r="D187" s="11">
        <v>315</v>
      </c>
      <c r="E187" s="13" t="str">
        <f>VLOOKUP(B187&amp;D187,'[1]점검현황(금월)'!$D$7:$AG$273,2,0)</f>
        <v>법전원</v>
      </c>
      <c r="F187" s="14" t="str">
        <f>VLOOKUP(B187&amp;D187,'[1]점검현황(금월)'!$D$7:$AG$273,3,0)</f>
        <v>XU105K</v>
      </c>
      <c r="G187" s="13" t="str">
        <f>VLOOKUP(B187&amp;D187,'[1]점검현황(금월)'!$D$2:$AG$273,19,0)</f>
        <v>구</v>
      </c>
      <c r="H187" s="15">
        <f>VLOOKUP(B187&amp;D187,'[1]점검현황(금월)'!$D$2:$AG$273,25,0)</f>
        <v>43180</v>
      </c>
      <c r="I187" s="15" t="str">
        <f>VLOOKUP(B187&amp;D187,'[1]점검현황(금월)'!$D$7:$AG$273,27,0)</f>
        <v>2009-00-00</v>
      </c>
      <c r="J187" s="31">
        <v>1022</v>
      </c>
      <c r="K187" s="17">
        <f>VLOOKUP(B187&amp;D187,'[1]점검현황(금월)'!$D$7:$AK$273,24,0)</f>
        <v>0.49305555555555503</v>
      </c>
      <c r="L187" s="18">
        <f>VLOOKUP(B187&amp;D187,'[1]점검현황(금월)'!$D$7:$AK$273,34,0)</f>
        <v>662</v>
      </c>
      <c r="M187" s="31">
        <v>1119</v>
      </c>
      <c r="N187" s="19">
        <v>0.79861111111111116</v>
      </c>
      <c r="O187" s="20"/>
    </row>
    <row r="188" spans="1:15" ht="15" customHeight="1" x14ac:dyDescent="0.3">
      <c r="A188" s="26"/>
      <c r="B188" s="9" t="s">
        <v>89</v>
      </c>
      <c r="C188" s="9">
        <v>8</v>
      </c>
      <c r="D188" s="11">
        <v>401</v>
      </c>
      <c r="E188" s="13" t="str">
        <f>VLOOKUP(B188&amp;D188,'[1]점검현황(금월)'!$D$7:$AG$273,2,0)</f>
        <v>법전원</v>
      </c>
      <c r="F188" s="14" t="str">
        <f>VLOOKUP(B188&amp;D188,'[1]점검현황(금월)'!$D$7:$AG$273,3,0)</f>
        <v>VX61</v>
      </c>
      <c r="G188" s="13" t="str">
        <f>VLOOKUP(B188&amp;D188,'[1]점검현황(금월)'!$D$2:$AG$273,19,0)</f>
        <v>e-ST</v>
      </c>
      <c r="H188" s="15">
        <f>VLOOKUP(B188&amp;D188,'[1]점검현황(금월)'!$D$2:$AG$273,25,0)</f>
        <v>45554</v>
      </c>
      <c r="I188" s="15" t="str">
        <f>VLOOKUP(B188&amp;D188,'[1]점검현황(금월)'!$D$7:$AG$273,27,0)</f>
        <v>2020-00-00</v>
      </c>
      <c r="J188" s="31">
        <v>1022</v>
      </c>
      <c r="K188" s="17">
        <f>VLOOKUP(B188&amp;D188,'[1]점검현황(금월)'!$D$7:$AK$273,24,0)</f>
        <v>0.5</v>
      </c>
      <c r="L188" s="18">
        <f>VLOOKUP(B188&amp;D188,'[1]점검현황(금월)'!$D$7:$AK$273,34,0)</f>
        <v>203</v>
      </c>
      <c r="M188" s="31">
        <v>1119</v>
      </c>
      <c r="N188" s="19">
        <v>0.80555555555555602</v>
      </c>
      <c r="O188" s="20"/>
    </row>
    <row r="189" spans="1:15" ht="15" customHeight="1" x14ac:dyDescent="0.3">
      <c r="A189" s="26"/>
      <c r="B189" s="9" t="s">
        <v>89</v>
      </c>
      <c r="C189" s="9">
        <v>9</v>
      </c>
      <c r="D189" s="11">
        <v>412</v>
      </c>
      <c r="E189" s="13" t="str">
        <f>VLOOKUP(B189&amp;D189,'[1]점검현황(금월)'!$D$7:$AG$273,2,0)</f>
        <v>법전원</v>
      </c>
      <c r="F189" s="14" t="str">
        <f>VLOOKUP(B189&amp;D189,'[1]점검현황(금월)'!$D$7:$AG$273,3,0)</f>
        <v>XU100K</v>
      </c>
      <c r="G189" s="13" t="str">
        <f>VLOOKUP(B189&amp;D189,'[1]점검현황(금월)'!$D$2:$AG$273,19,0)</f>
        <v>구</v>
      </c>
      <c r="H189" s="15">
        <f>VLOOKUP(B189&amp;D189,'[1]점검현황(금월)'!$D$2:$AG$273,25,0)</f>
        <v>39434</v>
      </c>
      <c r="I189" s="15">
        <f>VLOOKUP(B189&amp;D189,'[1]점검현황(금월)'!$D$7:$AG$273,27,0)</f>
        <v>39434</v>
      </c>
      <c r="J189" s="31">
        <v>1022</v>
      </c>
      <c r="K189" s="17">
        <f>VLOOKUP(B189&amp;D189,'[1]점검현황(금월)'!$D$7:$AK$273,24,0)</f>
        <v>0.54166666666666663</v>
      </c>
      <c r="L189" s="18">
        <f>VLOOKUP(B189&amp;D189,'[1]점검현황(금월)'!$D$7:$AK$273,34,0)</f>
        <v>86</v>
      </c>
      <c r="M189" s="31">
        <v>1119</v>
      </c>
      <c r="N189" s="19">
        <v>0.35416666666666669</v>
      </c>
      <c r="O189" s="20"/>
    </row>
    <row r="190" spans="1:15" ht="15" customHeight="1" x14ac:dyDescent="0.3">
      <c r="A190" s="26"/>
      <c r="B190" s="9" t="s">
        <v>89</v>
      </c>
      <c r="C190" s="9">
        <v>10</v>
      </c>
      <c r="D190" s="11">
        <v>413</v>
      </c>
      <c r="E190" s="13" t="str">
        <f>VLOOKUP(B190&amp;D190,'[1]점검현황(금월)'!$D$7:$AG$273,2,0)</f>
        <v>법전원</v>
      </c>
      <c r="F190" s="14" t="str">
        <f>VLOOKUP(B190&amp;D190,'[1]점검현황(금월)'!$D$7:$AG$273,3,0)</f>
        <v>VGZ550</v>
      </c>
      <c r="G190" s="13" t="str">
        <f>VLOOKUP(B190&amp;D190,'[1]점검현황(금월)'!$D$2:$AG$273,19,0)</f>
        <v>구e-ST</v>
      </c>
      <c r="H190" s="15">
        <f>VLOOKUP(B190&amp;D190,'[1]점검현황(금월)'!$D$2:$AG$273,25,0)</f>
        <v>45383</v>
      </c>
      <c r="I190" s="15">
        <f>VLOOKUP(B190&amp;D190,'[1]점검현황(금월)'!$D$7:$AG$273,27,0)</f>
        <v>45383</v>
      </c>
      <c r="J190" s="31">
        <v>1022</v>
      </c>
      <c r="K190" s="17">
        <f>VLOOKUP(B190&amp;D190,'[1]점검현황(금월)'!$D$7:$AK$273,24,0)</f>
        <v>0.54861111111111105</v>
      </c>
      <c r="L190" s="18">
        <f>VLOOKUP(B190&amp;D190,'[1]점검현황(금월)'!$D$7:$AK$273,34,0)</f>
        <v>344</v>
      </c>
      <c r="M190" s="31">
        <v>1119</v>
      </c>
      <c r="N190" s="19">
        <v>0.3611111111111111</v>
      </c>
      <c r="O190" s="20"/>
    </row>
    <row r="191" spans="1:15" ht="15" customHeight="1" x14ac:dyDescent="0.3">
      <c r="A191" s="26"/>
      <c r="B191" s="9" t="s">
        <v>89</v>
      </c>
      <c r="C191" s="9">
        <v>11</v>
      </c>
      <c r="D191" s="11">
        <v>501</v>
      </c>
      <c r="E191" s="13" t="str">
        <f>VLOOKUP(B191&amp;D191,'[1]점검현황(금월)'!$D$7:$AG$273,2,0)</f>
        <v>법전원</v>
      </c>
      <c r="F191" s="14" t="str">
        <f>VLOOKUP(B191&amp;D191,'[1]점검현황(금월)'!$D$7:$AG$273,3,0)</f>
        <v>XU106K / XU106K</v>
      </c>
      <c r="G191" s="13" t="str">
        <f>VLOOKUP(B191&amp;D191,'[1]점검현황(금월)'!$D$2:$AG$273,19,0)</f>
        <v>e-ST</v>
      </c>
      <c r="H191" s="15" t="str">
        <f>VLOOKUP(B191&amp;D191,'[1]점검현황(금월)'!$D$2:$AG$273,25,0)</f>
        <v>2018-03-21 / 2018-03-21</v>
      </c>
      <c r="I191" s="15" t="str">
        <f>VLOOKUP(B191&amp;D191,'[1]점검현황(금월)'!$D$7:$AG$273,27,0)</f>
        <v>2021-11-02 / 2015-04-27</v>
      </c>
      <c r="J191" s="31">
        <v>1022</v>
      </c>
      <c r="K191" s="17">
        <f>VLOOKUP(B191&amp;D191,'[1]점검현황(금월)'!$D$7:$AK$273,24,0)</f>
        <v>0.55555555555555503</v>
      </c>
      <c r="L191" s="18">
        <f>VLOOKUP(B191&amp;D191,'[1]점검현황(금월)'!$D$7:$AK$273,34,0)</f>
        <v>2542</v>
      </c>
      <c r="M191" s="31">
        <v>1119</v>
      </c>
      <c r="N191" s="19">
        <v>0.36805555555555558</v>
      </c>
      <c r="O191" s="20"/>
    </row>
    <row r="192" spans="1:15" ht="15" customHeight="1" x14ac:dyDescent="0.3">
      <c r="A192" s="26"/>
      <c r="B192" s="9" t="s">
        <v>89</v>
      </c>
      <c r="C192" s="9">
        <v>12</v>
      </c>
      <c r="D192" s="11">
        <v>502</v>
      </c>
      <c r="E192" s="13" t="str">
        <f>VLOOKUP(B192&amp;D192,'[1]점검현황(금월)'!$D$7:$AG$273,2,0)</f>
        <v>사회과학대학 (ZOOM자동녹화)</v>
      </c>
      <c r="F192" s="14" t="str">
        <f>VLOOKUP(B192&amp;D192,'[1]점검현황(금월)'!$D$7:$AG$273,3,0)</f>
        <v>VW540 / VW540</v>
      </c>
      <c r="G192" s="13" t="str">
        <f>VLOOKUP(B192&amp;D192,'[1]점검현황(금월)'!$D$2:$AG$273,19,0)</f>
        <v>e-ST</v>
      </c>
      <c r="H192" s="15" t="str">
        <f>VLOOKUP(B192&amp;D192,'[1]점검현황(금월)'!$D$2:$AG$273,25,0)</f>
        <v>2024-04-22 / 2024-04-22</v>
      </c>
      <c r="I192" s="15" t="str">
        <f>VLOOKUP(B192&amp;D192,'[1]점검현황(금월)'!$D$7:$AG$273,27,0)</f>
        <v>2023-12-27 / 2023-12-27</v>
      </c>
      <c r="J192" s="31">
        <v>1022</v>
      </c>
      <c r="K192" s="17">
        <f>VLOOKUP(B192&amp;D192,'[1]점검현황(금월)'!$D$7:$AK$273,24,0)</f>
        <v>0.39583333333333331</v>
      </c>
      <c r="L192" s="18" t="str">
        <f>VLOOKUP(B192&amp;D192,'[1]점검현황(금월)'!$D$7:$AK$273,34,0)</f>
        <v>564/562</v>
      </c>
      <c r="M192" s="31">
        <v>1119</v>
      </c>
      <c r="N192" s="19">
        <v>0.79166666666666663</v>
      </c>
      <c r="O192" s="20"/>
    </row>
    <row r="193" spans="1:15" ht="15" customHeight="1" x14ac:dyDescent="0.3">
      <c r="A193" s="26"/>
      <c r="B193" s="9" t="s">
        <v>89</v>
      </c>
      <c r="C193" s="9">
        <v>13</v>
      </c>
      <c r="D193" s="11">
        <v>503</v>
      </c>
      <c r="E193" s="13" t="str">
        <f>VLOOKUP(B193&amp;D193,'[1]점검현황(금월)'!$D$7:$AG$273,2,0)</f>
        <v>멀티미디어 (ZOOM자동녹화)</v>
      </c>
      <c r="F193" s="14" t="str">
        <f>VLOOKUP(B193&amp;D193,'[1]점검현황(금월)'!$D$7:$AG$273,3,0)</f>
        <v>VMZ501K / XU106K</v>
      </c>
      <c r="G193" s="13" t="str">
        <f>VLOOKUP(B193&amp;D193,'[1]점검현황(금월)'!$D$2:$AG$273,19,0)</f>
        <v>e-ST</v>
      </c>
      <c r="H193" s="15" t="str">
        <f>VLOOKUP(B193&amp;D193,'[1]점검현황(금월)'!$D$2:$AG$273,25,0)</f>
        <v>2023-01-31 / 2022-00-00</v>
      </c>
      <c r="I193" s="15" t="str">
        <f>VLOOKUP(B193&amp;D193,'[1]점검현황(금월)'!$D$7:$AG$273,27,0)</f>
        <v>2023-01-31 / 2022-00-00</v>
      </c>
      <c r="J193" s="31">
        <v>1022</v>
      </c>
      <c r="K193" s="17">
        <f>VLOOKUP(B193&amp;D193,'[1]점검현황(금월)'!$D$7:$AK$273,24,0)</f>
        <v>0.56944444444444398</v>
      </c>
      <c r="L193" s="18" t="str">
        <f>VLOOKUP(B193&amp;D193,'[1]점검현황(금월)'!$D$7:$AK$273,34,0)</f>
        <v>3315/2252</v>
      </c>
      <c r="M193" s="31">
        <v>1119</v>
      </c>
      <c r="N193" s="19">
        <v>0.79861111111111116</v>
      </c>
      <c r="O193" s="20"/>
    </row>
    <row r="194" spans="1:15" ht="15" customHeight="1" x14ac:dyDescent="0.3">
      <c r="A194" s="26"/>
      <c r="B194" s="9" t="s">
        <v>89</v>
      </c>
      <c r="C194" s="9">
        <v>14</v>
      </c>
      <c r="D194" s="11">
        <v>504</v>
      </c>
      <c r="E194" s="13" t="str">
        <f>VLOOKUP(B194&amp;D194,'[1]점검현황(금월)'!$D$7:$AG$273,2,0)</f>
        <v>법전원</v>
      </c>
      <c r="F194" s="14" t="str">
        <f>VLOOKUP(B194&amp;D194,'[1]점검현황(금월)'!$D$7:$AG$273,3,0)</f>
        <v>VZ580</v>
      </c>
      <c r="G194" s="13" t="str">
        <f>VLOOKUP(B194&amp;D194,'[1]점검현황(금월)'!$D$2:$AG$273,19,0)</f>
        <v>e-ST</v>
      </c>
      <c r="H194" s="15">
        <f>VLOOKUP(B194&amp;D194,'[1]점검현황(금월)'!$D$2:$AG$273,25,0)</f>
        <v>44978</v>
      </c>
      <c r="I194" s="15">
        <f>VLOOKUP(B194&amp;D194,'[1]점검현황(금월)'!$D$7:$AG$273,27,0)</f>
        <v>44978</v>
      </c>
      <c r="J194" s="32">
        <v>1023</v>
      </c>
      <c r="K194" s="17">
        <f>VLOOKUP(B194&amp;D194,'[1]점검현황(금월)'!$D$7:$AK$273,24,0)</f>
        <v>0.6875</v>
      </c>
      <c r="L194" s="18">
        <f>VLOOKUP(B194&amp;D194,'[1]점검현황(금월)'!$D$7:$AK$273,34,0)</f>
        <v>1257</v>
      </c>
      <c r="M194" s="31">
        <v>1120</v>
      </c>
      <c r="N194" s="19">
        <v>0.80555555555555602</v>
      </c>
      <c r="O194" s="20"/>
    </row>
    <row r="195" spans="1:15" ht="15" customHeight="1" x14ac:dyDescent="0.3">
      <c r="A195" s="26"/>
      <c r="B195" s="9" t="s">
        <v>89</v>
      </c>
      <c r="C195" s="9">
        <v>15</v>
      </c>
      <c r="D195" s="11">
        <v>506</v>
      </c>
      <c r="E195" s="13" t="str">
        <f>VLOOKUP(B195&amp;D195,'[1]점검현황(금월)'!$D$7:$AG$273,2,0)</f>
        <v>법전원</v>
      </c>
      <c r="F195" s="14" t="str">
        <f>VLOOKUP(B195&amp;D195,'[1]점검현황(금월)'!$D$7:$AG$273,3,0)</f>
        <v>VGZ550</v>
      </c>
      <c r="G195" s="13" t="str">
        <f>VLOOKUP(B195&amp;D195,'[1]점검현황(금월)'!$D$2:$AG$273,19,0)</f>
        <v>e-ST</v>
      </c>
      <c r="H195" s="15">
        <f>VLOOKUP(B195&amp;D195,'[1]점검현황(금월)'!$D$2:$AG$273,25,0)</f>
        <v>45383</v>
      </c>
      <c r="I195" s="15">
        <f>VLOOKUP(B195&amp;D195,'[1]점검현황(금월)'!$D$7:$AG$273,27,0)</f>
        <v>45383</v>
      </c>
      <c r="J195" s="32">
        <v>1023</v>
      </c>
      <c r="K195" s="17">
        <f>VLOOKUP(B195&amp;D195,'[1]점검현황(금월)'!$D$7:$AK$273,24,0)</f>
        <v>0.58333333333333304</v>
      </c>
      <c r="L195" s="18">
        <f>VLOOKUP(B195&amp;D195,'[1]점검현황(금월)'!$D$7:$AK$273,34,0)</f>
        <v>254</v>
      </c>
      <c r="M195" s="31">
        <v>1120</v>
      </c>
      <c r="N195" s="19">
        <v>0.35416666666666669</v>
      </c>
      <c r="O195" s="20"/>
    </row>
    <row r="196" spans="1:15" ht="15" customHeight="1" x14ac:dyDescent="0.3">
      <c r="A196" s="26"/>
      <c r="B196" s="9" t="s">
        <v>89</v>
      </c>
      <c r="C196" s="9">
        <v>16</v>
      </c>
      <c r="D196" s="11">
        <v>507</v>
      </c>
      <c r="E196" s="13" t="str">
        <f>VLOOKUP(B196&amp;D196,'[1]점검현황(금월)'!$D$7:$AG$273,2,0)</f>
        <v>경영대학</v>
      </c>
      <c r="F196" s="14" t="str">
        <f>VLOOKUP(B196&amp;D196,'[1]점검현황(금월)'!$D$7:$AG$273,3,0)</f>
        <v>VGZ550</v>
      </c>
      <c r="G196" s="13" t="str">
        <f>VLOOKUP(B196&amp;D196,'[1]점검현황(금월)'!$D$2:$AG$273,19,0)</f>
        <v>e-ST</v>
      </c>
      <c r="H196" s="15">
        <f>VLOOKUP(B196&amp;D196,'[1]점검현황(금월)'!$D$2:$AG$273,25,0)</f>
        <v>44985</v>
      </c>
      <c r="I196" s="15">
        <f>VLOOKUP(B196&amp;D196,'[1]점검현황(금월)'!$D$7:$AG$273,27,0)</f>
        <v>44985</v>
      </c>
      <c r="J196" s="32">
        <v>1023</v>
      </c>
      <c r="K196" s="17">
        <f>VLOOKUP(B196&amp;D196,'[1]점검현황(금월)'!$D$7:$AK$273,24,0)</f>
        <v>0.8125</v>
      </c>
      <c r="L196" s="18">
        <f>VLOOKUP(B196&amp;D196,'[1]점검현황(금월)'!$D$7:$AK$273,34,0)</f>
        <v>1495</v>
      </c>
      <c r="M196" s="31">
        <v>1120</v>
      </c>
      <c r="N196" s="19">
        <v>0.3611111111111111</v>
      </c>
      <c r="O196" s="20" t="s">
        <v>50</v>
      </c>
    </row>
    <row r="197" spans="1:15" ht="15" customHeight="1" x14ac:dyDescent="0.3">
      <c r="A197" s="26"/>
      <c r="B197" s="9" t="s">
        <v>89</v>
      </c>
      <c r="C197" s="9">
        <v>17</v>
      </c>
      <c r="D197" s="11">
        <v>508</v>
      </c>
      <c r="E197" s="13" t="str">
        <f>VLOOKUP(B197&amp;D197,'[1]점검현황(금월)'!$D$7:$AG$273,2,0)</f>
        <v>멀티미디어(ZOOM자동녹화)</v>
      </c>
      <c r="F197" s="14" t="str">
        <f>VLOOKUP(B197&amp;D197,'[1]점검현황(금월)'!$D$7:$AG$273,3,0)</f>
        <v>VGZ550</v>
      </c>
      <c r="G197" s="13" t="str">
        <f>VLOOKUP(B197&amp;D197,'[1]점검현황(금월)'!$D$2:$AG$273,19,0)</f>
        <v>e-ST</v>
      </c>
      <c r="H197" s="15">
        <f>VLOOKUP(B197&amp;D197,'[1]점검현황(금월)'!$D$2:$AG$273,25,0)</f>
        <v>44985</v>
      </c>
      <c r="I197" s="15">
        <f>VLOOKUP(B197&amp;D197,'[1]점검현황(금월)'!$D$7:$AG$273,27,0)</f>
        <v>45572</v>
      </c>
      <c r="J197" s="32">
        <v>1023</v>
      </c>
      <c r="K197" s="17">
        <f>VLOOKUP(B197&amp;D197,'[1]점검현황(금월)'!$D$7:$AK$273,24,0)</f>
        <v>0.3611111111111111</v>
      </c>
      <c r="L197" s="18">
        <f>VLOOKUP(B197&amp;D197,'[1]점검현황(금월)'!$D$7:$AK$273,34,0)</f>
        <v>927</v>
      </c>
      <c r="M197" s="31">
        <v>1120</v>
      </c>
      <c r="N197" s="19">
        <v>0.36805555555555558</v>
      </c>
      <c r="O197" s="20" t="s">
        <v>39</v>
      </c>
    </row>
    <row r="198" spans="1:15" ht="15" customHeight="1" x14ac:dyDescent="0.3">
      <c r="A198" s="26"/>
      <c r="B198" s="9" t="s">
        <v>89</v>
      </c>
      <c r="C198" s="9">
        <v>18</v>
      </c>
      <c r="D198" s="11">
        <v>509</v>
      </c>
      <c r="E198" s="13" t="str">
        <f>VLOOKUP(B198&amp;D198,'[1]점검현황(금월)'!$D$7:$AG$273,2,0)</f>
        <v>멀티미디어(ZOOM자동녹화)</v>
      </c>
      <c r="F198" s="14" t="str">
        <f>VLOOKUP(B198&amp;D198,'[1]점검현황(금월)'!$D$7:$AG$273,3,0)</f>
        <v>VGZ550</v>
      </c>
      <c r="G198" s="13" t="str">
        <f>VLOOKUP(B198&amp;D198,'[1]점검현황(금월)'!$D$2:$AG$273,19,0)</f>
        <v>e-ST</v>
      </c>
      <c r="H198" s="15">
        <f>VLOOKUP(B198&amp;D198,'[1]점검현황(금월)'!$D$2:$AG$273,25,0)</f>
        <v>44985</v>
      </c>
      <c r="I198" s="15">
        <f>VLOOKUP(B198&amp;D198,'[1]점검현황(금월)'!$D$7:$AG$273,27,0)</f>
        <v>45587</v>
      </c>
      <c r="J198" s="32">
        <v>1023</v>
      </c>
      <c r="K198" s="17">
        <f>VLOOKUP(B198&amp;D198,'[1]점검현황(금월)'!$D$7:$AK$273,24,0)</f>
        <v>0.36805555555555558</v>
      </c>
      <c r="L198" s="18">
        <f>VLOOKUP(B198&amp;D198,'[1]점검현황(금월)'!$D$7:$AK$273,34,0)</f>
        <v>1452</v>
      </c>
      <c r="M198" s="31">
        <v>1120</v>
      </c>
      <c r="N198" s="19">
        <v>0.79166666666666663</v>
      </c>
      <c r="O198" s="20" t="s">
        <v>92</v>
      </c>
    </row>
    <row r="199" spans="1:15" ht="15" customHeight="1" x14ac:dyDescent="0.3">
      <c r="A199" s="26"/>
      <c r="B199" s="9" t="s">
        <v>89</v>
      </c>
      <c r="C199" s="9">
        <v>19</v>
      </c>
      <c r="D199" s="11">
        <v>510</v>
      </c>
      <c r="E199" s="13" t="str">
        <f>VLOOKUP(B199&amp;D199,'[1]점검현황(금월)'!$D$7:$AG$273,2,0)</f>
        <v>법전원 세미나실</v>
      </c>
      <c r="F199" s="14" t="str">
        <f>VLOOKUP(B199&amp;D199,'[1]점검현황(금월)'!$D$7:$AG$273,3,0)</f>
        <v>XU106K</v>
      </c>
      <c r="G199" s="13" t="str">
        <f>VLOOKUP(B199&amp;D199,'[1]점검현황(금월)'!$D$2:$AG$273,19,0)</f>
        <v>e-ST</v>
      </c>
      <c r="H199" s="15">
        <f>VLOOKUP(B199&amp;D199,'[1]점검현황(금월)'!$D$2:$AG$273,25,0)</f>
        <v>42202</v>
      </c>
      <c r="I199" s="15">
        <f>VLOOKUP(B199&amp;D199,'[1]점검현황(금월)'!$D$7:$AG$273,27,0)</f>
        <v>41027</v>
      </c>
      <c r="J199" s="32">
        <v>1023</v>
      </c>
      <c r="K199" s="17">
        <f>VLOOKUP(B199&amp;D199,'[1]점검현황(금월)'!$D$7:$AK$273,24,0)</f>
        <v>0.79166666666666663</v>
      </c>
      <c r="L199" s="18">
        <f>VLOOKUP(B199&amp;D199,'[1]점검현황(금월)'!$D$7:$AK$273,34,0)</f>
        <v>1268</v>
      </c>
      <c r="M199" s="31">
        <v>1120</v>
      </c>
      <c r="N199" s="19">
        <v>0.79861111111111116</v>
      </c>
      <c r="O199" s="20"/>
    </row>
    <row r="200" spans="1:15" ht="15" customHeight="1" x14ac:dyDescent="0.3">
      <c r="A200" s="26"/>
      <c r="B200" s="9" t="s">
        <v>89</v>
      </c>
      <c r="C200" s="9">
        <v>20</v>
      </c>
      <c r="D200" s="13">
        <v>601</v>
      </c>
      <c r="E200" s="13" t="str">
        <f>VLOOKUP(B200&amp;D200,'[1]점검현황(금월)'!$D$7:$AG$273,2,0)</f>
        <v>법전원(모의법정)</v>
      </c>
      <c r="F200" s="14" t="str">
        <f>VLOOKUP(B200&amp;D200,'[1]점검현황(금월)'!$D$7:$AG$273,3,0)</f>
        <v>VGZ550</v>
      </c>
      <c r="G200" s="13" t="str">
        <f>VLOOKUP(B200&amp;D200,'[1]점검현황(금월)'!$D$2:$AG$273,19,0)</f>
        <v>자체</v>
      </c>
      <c r="H200" s="15">
        <f>VLOOKUP(B200&amp;D200,'[1]점검현황(금월)'!$D$2:$AG$273,25,0)</f>
        <v>41974</v>
      </c>
      <c r="I200" s="15" t="str">
        <f>VLOOKUP(B200&amp;D200,'[1]점검현황(금월)'!$D$7:$AG$273,27,0)</f>
        <v>2024-10-00</v>
      </c>
      <c r="J200" s="32">
        <v>1023</v>
      </c>
      <c r="K200" s="17">
        <f>VLOOKUP(B200&amp;D200,'[1]점검현황(금월)'!$D$7:$AK$273,24,0)</f>
        <v>0.79861111111111116</v>
      </c>
      <c r="L200" s="18">
        <f>VLOOKUP(B200&amp;D200,'[1]점검현황(금월)'!$D$7:$AK$273,34,0)</f>
        <v>163</v>
      </c>
      <c r="M200" s="31">
        <v>1120</v>
      </c>
      <c r="N200" s="19">
        <v>0.80555555555555602</v>
      </c>
      <c r="O200" s="20" t="s">
        <v>53</v>
      </c>
    </row>
    <row r="201" spans="1:15" ht="15" customHeight="1" x14ac:dyDescent="0.3">
      <c r="A201" s="26"/>
      <c r="B201" s="9" t="s">
        <v>89</v>
      </c>
      <c r="C201" s="9">
        <v>21</v>
      </c>
      <c r="D201" s="11">
        <v>612</v>
      </c>
      <c r="E201" s="13" t="str">
        <f>VLOOKUP(B201&amp;D201,'[1]점검현황(금월)'!$D$7:$AG$273,2,0)</f>
        <v>문화콘텐츠학과(ZOOM자동녹화)</v>
      </c>
      <c r="F201" s="14" t="str">
        <f>VLOOKUP(B201&amp;D201,'[1]점검현황(금월)'!$D$7:$AG$273,3,0)</f>
        <v>VW540</v>
      </c>
      <c r="G201" s="13" t="str">
        <f>VLOOKUP(B201&amp;D201,'[1]점검현황(금월)'!$D$2:$AG$273,19,0)</f>
        <v>e-ST</v>
      </c>
      <c r="H201" s="15">
        <f>VLOOKUP(B201&amp;D201,'[1]점검현황(금월)'!$D$2:$AG$273,25,0)</f>
        <v>45415</v>
      </c>
      <c r="I201" s="15" t="str">
        <f>VLOOKUP(B201&amp;D201,'[1]점검현황(금월)'!$D$7:$AG$273,27,0)</f>
        <v>2020-02-00</v>
      </c>
      <c r="J201" s="32">
        <v>1023</v>
      </c>
      <c r="K201" s="17">
        <f>VLOOKUP(B201&amp;D201,'[1]점검현황(금월)'!$D$7:$AK$273,24,0)</f>
        <v>0.81944444444444453</v>
      </c>
      <c r="L201" s="18">
        <f>VLOOKUP(B201&amp;D201,'[1]점검현황(금월)'!$D$7:$AK$273,34,0)</f>
        <v>590</v>
      </c>
      <c r="M201" s="31">
        <v>1120</v>
      </c>
      <c r="N201" s="19">
        <v>0.35416666666666669</v>
      </c>
      <c r="O201" s="20" t="s">
        <v>18</v>
      </c>
    </row>
    <row r="202" spans="1:15" ht="15" customHeight="1" x14ac:dyDescent="0.3">
      <c r="A202" s="26"/>
      <c r="B202" s="9" t="s">
        <v>89</v>
      </c>
      <c r="C202" s="9">
        <v>22</v>
      </c>
      <c r="D202" s="11">
        <v>613</v>
      </c>
      <c r="E202" s="13" t="str">
        <f>VLOOKUP(B202&amp;D202,'[1]점검현황(금월)'!$D$7:$AG$273,2,0)</f>
        <v>약학대학(ZOOM자동녹화)</v>
      </c>
      <c r="F202" s="14" t="str">
        <f>VLOOKUP(B202&amp;D202,'[1]점검현황(금월)'!$D$7:$AG$273,3,0)</f>
        <v>VW540</v>
      </c>
      <c r="G202" s="13" t="str">
        <f>VLOOKUP(B202&amp;D202,'[1]점검현황(금월)'!$D$2:$AG$273,19,0)</f>
        <v>e-ST</v>
      </c>
      <c r="H202" s="15" t="str">
        <f>VLOOKUP(B202&amp;D202,'[1]점검현황(금월)'!$D$2:$AG$273,25,0)</f>
        <v>2020-02-00</v>
      </c>
      <c r="I202" s="15" t="str">
        <f>VLOOKUP(B202&amp;D202,'[1]점검현황(금월)'!$D$7:$AG$273,27,0)</f>
        <v>2020-02-00</v>
      </c>
      <c r="J202" s="32">
        <v>1023</v>
      </c>
      <c r="K202" s="17">
        <f>VLOOKUP(B202&amp;D202,'[1]점검현황(금월)'!$D$7:$AK$273,24,0)</f>
        <v>0.35416666666666669</v>
      </c>
      <c r="L202" s="18">
        <f>VLOOKUP(B202&amp;D202,'[1]점검현황(금월)'!$D$7:$AK$273,34,0)</f>
        <v>1412</v>
      </c>
      <c r="M202" s="31">
        <v>1120</v>
      </c>
      <c r="N202" s="19">
        <v>0.3611111111111111</v>
      </c>
      <c r="O202" s="20"/>
    </row>
    <row r="203" spans="1:15" ht="15" customHeight="1" x14ac:dyDescent="0.3">
      <c r="A203" s="26"/>
      <c r="B203" s="9" t="s">
        <v>89</v>
      </c>
      <c r="C203" s="9">
        <v>23</v>
      </c>
      <c r="D203" s="11">
        <v>704</v>
      </c>
      <c r="E203" s="13" t="str">
        <f>VLOOKUP(B203&amp;D203,'[1]점검현황(금월)'!$D$7:$AG$273,2,0)</f>
        <v>교육대학원</v>
      </c>
      <c r="F203" s="14" t="str">
        <f>VLOOKUP(B203&amp;D203,'[1]점검현황(금월)'!$D$7:$AG$273,3,0)</f>
        <v>VX421</v>
      </c>
      <c r="G203" s="13" t="str">
        <f>VLOOKUP(B203&amp;D203,'[1]점검현황(금월)'!$D$2:$AG$273,19,0)</f>
        <v>자체</v>
      </c>
      <c r="H203" s="15">
        <f>VLOOKUP(B203&amp;D203,'[1]점검현황(금월)'!$D$2:$AG$273,25,0)</f>
        <v>43131</v>
      </c>
      <c r="I203" s="15">
        <f>VLOOKUP(B203&amp;D203,'[1]점검현황(금월)'!$D$7:$AG$273,27,0)</f>
        <v>43131</v>
      </c>
      <c r="J203" s="32">
        <v>1023</v>
      </c>
      <c r="K203" s="17">
        <f>VLOOKUP(B203&amp;D203,'[1]점검현황(금월)'!$D$7:$AK$273,24,0)</f>
        <v>0.3611111111111111</v>
      </c>
      <c r="L203" s="18">
        <f>VLOOKUP(B203&amp;D203,'[1]점검현황(금월)'!$D$7:$AK$273,34,0)</f>
        <v>1584</v>
      </c>
      <c r="M203" s="31">
        <v>1120</v>
      </c>
      <c r="N203" s="19">
        <v>0.36805555555555558</v>
      </c>
      <c r="O203" s="20"/>
    </row>
    <row r="204" spans="1:15" ht="15" customHeight="1" x14ac:dyDescent="0.3">
      <c r="A204" s="26"/>
      <c r="B204" s="9" t="s">
        <v>89</v>
      </c>
      <c r="C204" s="9">
        <v>24</v>
      </c>
      <c r="D204" s="11">
        <v>705</v>
      </c>
      <c r="E204" s="13" t="str">
        <f>VLOOKUP(B204&amp;D204,'[1]점검현황(금월)'!$D$7:$AG$273,2,0)</f>
        <v>교육대학원 (ZOOM자동녹화)</v>
      </c>
      <c r="F204" s="14" t="str">
        <f>VLOOKUP(B204&amp;D204,'[1]점검현황(금월)'!$D$7:$AG$273,3,0)</f>
        <v>VX421</v>
      </c>
      <c r="G204" s="13" t="str">
        <f>VLOOKUP(B204&amp;D204,'[1]점검현황(금월)'!$D$2:$AG$273,19,0)</f>
        <v>e-ST</v>
      </c>
      <c r="H204" s="15">
        <f>VLOOKUP(B204&amp;D204,'[1]점검현황(금월)'!$D$2:$AG$273,25,0)</f>
        <v>42866</v>
      </c>
      <c r="I204" s="15">
        <f>VLOOKUP(B204&amp;D204,'[1]점검현황(금월)'!$D$7:$AG$273,27,0)</f>
        <v>42866</v>
      </c>
      <c r="J204" s="32">
        <v>1024</v>
      </c>
      <c r="K204" s="17">
        <f>VLOOKUP(B204&amp;D204,'[1]점검현황(금월)'!$D$7:$AK$273,24,0)</f>
        <v>0.36805555555555558</v>
      </c>
      <c r="L204" s="18">
        <f>VLOOKUP(B204&amp;D204,'[1]점검현황(금월)'!$D$7:$AK$273,34,0)</f>
        <v>2798</v>
      </c>
      <c r="M204" s="31">
        <v>1121</v>
      </c>
      <c r="N204" s="19">
        <v>0.79166666666666663</v>
      </c>
      <c r="O204" s="37"/>
    </row>
    <row r="205" spans="1:15" ht="15" customHeight="1" x14ac:dyDescent="0.3">
      <c r="A205" s="26"/>
      <c r="B205" s="9" t="s">
        <v>89</v>
      </c>
      <c r="C205" s="9">
        <v>25</v>
      </c>
      <c r="D205" s="11">
        <v>706</v>
      </c>
      <c r="E205" s="13" t="str">
        <f>VLOOKUP(B205&amp;D205,'[1]점검현황(금월)'!$D$7:$AG$273,2,0)</f>
        <v>교육대학원 (ZOOM자동녹화)</v>
      </c>
      <c r="F205" s="14" t="str">
        <f>VLOOKUP(B205&amp;D205,'[1]점검현황(금월)'!$D$7:$AG$273,3,0)</f>
        <v>VX421</v>
      </c>
      <c r="G205" s="13" t="str">
        <f>VLOOKUP(B205&amp;D205,'[1]점검현황(금월)'!$D$2:$AG$273,19,0)</f>
        <v>e-ST</v>
      </c>
      <c r="H205" s="15">
        <f>VLOOKUP(B205&amp;D205,'[1]점검현황(금월)'!$D$2:$AG$273,25,0)</f>
        <v>42866</v>
      </c>
      <c r="I205" s="15">
        <f>VLOOKUP(B205&amp;D205,'[1]점검현황(금월)'!$D$7:$AG$273,27,0)</f>
        <v>42866</v>
      </c>
      <c r="J205" s="32">
        <v>1024</v>
      </c>
      <c r="K205" s="17">
        <f>VLOOKUP(B205&amp;D205,'[1]점검현황(금월)'!$D$7:$AK$273,24,0)</f>
        <v>0.79166666666666663</v>
      </c>
      <c r="L205" s="18">
        <f>VLOOKUP(B205&amp;D205,'[1]점검현황(금월)'!$D$7:$AK$273,34,0)</f>
        <v>2581</v>
      </c>
      <c r="M205" s="31">
        <v>1121</v>
      </c>
      <c r="N205" s="19">
        <v>0.79861111111111116</v>
      </c>
      <c r="O205" s="37"/>
    </row>
    <row r="206" spans="1:15" ht="15" customHeight="1" x14ac:dyDescent="0.3">
      <c r="A206" s="26"/>
      <c r="B206" s="9" t="s">
        <v>89</v>
      </c>
      <c r="C206" s="9">
        <v>26</v>
      </c>
      <c r="D206" s="11">
        <v>707</v>
      </c>
      <c r="E206" s="13" t="str">
        <f>VLOOKUP(B206&amp;D206,'[1]점검현황(금월)'!$D$7:$AG$273,2,0)</f>
        <v>교육대학원(ZOOM자동녹화)</v>
      </c>
      <c r="F206" s="14" t="str">
        <f>VLOOKUP(B206&amp;D206,'[1]점검현황(금월)'!$D$7:$AG$273,3,0)</f>
        <v>VX421</v>
      </c>
      <c r="G206" s="13" t="str">
        <f>VLOOKUP(B206&amp;D206,'[1]점검현황(금월)'!$D$2:$AG$273,19,0)</f>
        <v>e-ST</v>
      </c>
      <c r="H206" s="15">
        <f>VLOOKUP(B206&amp;D206,'[1]점검현황(금월)'!$D$2:$AG$273,25,0)</f>
        <v>43131</v>
      </c>
      <c r="I206" s="15">
        <f>VLOOKUP(B206&amp;D206,'[1]점검현황(금월)'!$D$7:$AG$273,27,0)</f>
        <v>43131</v>
      </c>
      <c r="J206" s="32">
        <v>1024</v>
      </c>
      <c r="K206" s="17">
        <f>VLOOKUP(B206&amp;D206,'[1]점검현황(금월)'!$D$7:$AK$273,24,0)</f>
        <v>0.52847222222222223</v>
      </c>
      <c r="L206" s="18">
        <f>VLOOKUP(B206&amp;D206,'[1]점검현황(금월)'!$D$7:$AK$273,34,0)</f>
        <v>2748</v>
      </c>
      <c r="M206" s="31">
        <v>1121</v>
      </c>
      <c r="N206" s="19">
        <v>0.80555555555555602</v>
      </c>
      <c r="O206" s="20"/>
    </row>
    <row r="207" spans="1:15" ht="15" customHeight="1" x14ac:dyDescent="0.3">
      <c r="A207" s="26"/>
      <c r="B207" s="9" t="s">
        <v>89</v>
      </c>
      <c r="C207" s="9">
        <v>27</v>
      </c>
      <c r="D207" s="11">
        <v>712</v>
      </c>
      <c r="E207" s="13" t="str">
        <f>VLOOKUP(B207&amp;D207,'[1]점검현황(금월)'!$D$7:$AG$273,2,0)</f>
        <v>교육대학원 (ZOOM자동녹화)</v>
      </c>
      <c r="F207" s="14" t="str">
        <f>VLOOKUP(B207&amp;D207,'[1]점검현황(금월)'!$D$7:$AG$273,3,0)</f>
        <v>VX421</v>
      </c>
      <c r="G207" s="13" t="str">
        <f>VLOOKUP(B207&amp;D207,'[1]점검현황(금월)'!$D$2:$AG$273,19,0)</f>
        <v>e-ST</v>
      </c>
      <c r="H207" s="15">
        <f>VLOOKUP(B207&amp;D207,'[1]점검현황(금월)'!$D$2:$AG$273,25,0)</f>
        <v>43131</v>
      </c>
      <c r="I207" s="15">
        <f>VLOOKUP(B207&amp;D207,'[1]점검현황(금월)'!$D$7:$AG$273,27,0)</f>
        <v>43131</v>
      </c>
      <c r="J207" s="32">
        <v>1030</v>
      </c>
      <c r="K207" s="17">
        <f>VLOOKUP(B207&amp;D207,'[1]점검현황(금월)'!$D$7:$AK$273,24,0)</f>
        <v>0.80555555555555602</v>
      </c>
      <c r="L207" s="18">
        <f>VLOOKUP(B207&amp;D207,'[1]점검현황(금월)'!$D$7:$AK$273,34,0)</f>
        <v>2602</v>
      </c>
      <c r="M207" s="31">
        <v>1121</v>
      </c>
      <c r="N207" s="19">
        <v>0.375</v>
      </c>
      <c r="O207" s="20" t="s">
        <v>40</v>
      </c>
    </row>
    <row r="208" spans="1:15" ht="15" customHeight="1" x14ac:dyDescent="0.3">
      <c r="A208" s="26"/>
      <c r="B208" s="9" t="s">
        <v>89</v>
      </c>
      <c r="C208" s="9">
        <v>28</v>
      </c>
      <c r="D208" s="11">
        <v>713</v>
      </c>
      <c r="E208" s="13" t="str">
        <f>VLOOKUP(B208&amp;D208,'[1]점검현황(금월)'!$D$7:$AG$273,2,0)</f>
        <v>교육대학원(ZOOM자동녹화)</v>
      </c>
      <c r="F208" s="14" t="str">
        <f>VLOOKUP(B208&amp;D208,'[1]점검현황(금월)'!$D$7:$AG$273,3,0)</f>
        <v>VX421</v>
      </c>
      <c r="G208" s="13" t="str">
        <f>VLOOKUP(B208&amp;D208,'[1]점검현황(금월)'!$D$2:$AG$273,19,0)</f>
        <v>e-ST</v>
      </c>
      <c r="H208" s="15">
        <f>VLOOKUP(B208&amp;D208,'[1]점검현황(금월)'!$D$2:$AG$273,25,0)</f>
        <v>43713</v>
      </c>
      <c r="I208" s="15">
        <f>VLOOKUP(B208&amp;D208,'[1]점검현황(금월)'!$D$7:$AG$273,27,0)</f>
        <v>42866</v>
      </c>
      <c r="J208" s="32">
        <v>1024</v>
      </c>
      <c r="K208" s="17">
        <f>VLOOKUP(B208&amp;D208,'[1]점검현황(금월)'!$D$7:$AK$273,24,0)</f>
        <v>0.35416666666666669</v>
      </c>
      <c r="L208" s="18">
        <f>VLOOKUP(B208&amp;D208,'[1]점검현황(금월)'!$D$7:$AK$273,34,0)</f>
        <v>1728</v>
      </c>
      <c r="M208" s="31">
        <v>1121</v>
      </c>
      <c r="N208" s="19">
        <v>0.38194444444444442</v>
      </c>
      <c r="O208" s="37"/>
    </row>
    <row r="209" spans="1:15" ht="15" customHeight="1" x14ac:dyDescent="0.3">
      <c r="A209" s="26"/>
      <c r="B209" s="9" t="s">
        <v>89</v>
      </c>
      <c r="C209" s="9">
        <v>29</v>
      </c>
      <c r="D209" s="11">
        <v>801</v>
      </c>
      <c r="E209" s="13" t="str">
        <f>VLOOKUP(B209&amp;D209,'[1]점검현황(금월)'!$D$7:$AG$273,2,0)</f>
        <v xml:space="preserve">교육대학원 </v>
      </c>
      <c r="F209" s="14" t="str">
        <f>VLOOKUP(B209&amp;D209,'[1]점검현황(금월)'!$D$7:$AG$273,3,0)</f>
        <v>VX421</v>
      </c>
      <c r="G209" s="13" t="str">
        <f>VLOOKUP(B209&amp;D209,'[1]점검현황(금월)'!$D$2:$AG$273,19,0)</f>
        <v>자체</v>
      </c>
      <c r="H209" s="15">
        <f>VLOOKUP(B209&amp;D209,'[1]점검현황(금월)'!$D$2:$AG$273,25,0)</f>
        <v>44879</v>
      </c>
      <c r="I209" s="15" t="str">
        <f>VLOOKUP(B209&amp;D209,'[1]점검현황(금월)'!$D$7:$AG$273,27,0)</f>
        <v>2015-00-00</v>
      </c>
      <c r="J209" s="32">
        <v>1024</v>
      </c>
      <c r="K209" s="17">
        <f>VLOOKUP(B209&amp;D209,'[1]점검현황(금월)'!$D$7:$AK$273,24,0)</f>
        <v>0.3611111111111111</v>
      </c>
      <c r="L209" s="18">
        <f>VLOOKUP(B209&amp;D209,'[1]점검현황(금월)'!$D$7:$AK$273,34,0)</f>
        <v>2029</v>
      </c>
      <c r="M209" s="31">
        <v>1121</v>
      </c>
      <c r="N209" s="19">
        <v>0.38541666666666669</v>
      </c>
      <c r="O209" s="20"/>
    </row>
    <row r="210" spans="1:15" ht="15" customHeight="1" x14ac:dyDescent="0.3">
      <c r="A210" s="26"/>
      <c r="B210" s="9" t="s">
        <v>89</v>
      </c>
      <c r="C210" s="9">
        <v>30</v>
      </c>
      <c r="D210" s="11">
        <v>802</v>
      </c>
      <c r="E210" s="13" t="str">
        <f>VLOOKUP(B210&amp;D210,'[1]점검현황(금월)'!$D$7:$AG$273,2,0)</f>
        <v xml:space="preserve">교육대학원 </v>
      </c>
      <c r="F210" s="14" t="str">
        <f>VLOOKUP(B210&amp;D210,'[1]점검현황(금월)'!$D$7:$AG$273,3,0)</f>
        <v>VX421</v>
      </c>
      <c r="G210" s="13" t="str">
        <f>VLOOKUP(B210&amp;D210,'[1]점검현황(금월)'!$D$2:$AG$273,19,0)</f>
        <v>자체</v>
      </c>
      <c r="H210" s="15">
        <f>VLOOKUP(B210&amp;D210,'[1]점검현황(금월)'!$D$2:$AG$273,25,0)</f>
        <v>44074</v>
      </c>
      <c r="I210" s="15">
        <f>VLOOKUP(B210&amp;D210,'[1]점검현황(금월)'!$D$7:$AG$273,27,0)</f>
        <v>43133</v>
      </c>
      <c r="J210" s="32">
        <v>1024</v>
      </c>
      <c r="K210" s="17">
        <f>VLOOKUP(B210&amp;D210,'[1]점검현황(금월)'!$D$7:$AK$273,24,0)</f>
        <v>0.38194444444444442</v>
      </c>
      <c r="L210" s="18">
        <f>VLOOKUP(B210&amp;D210,'[1]점검현황(금월)'!$D$7:$AK$273,34,0)</f>
        <v>1289</v>
      </c>
      <c r="M210" s="31">
        <v>1121</v>
      </c>
      <c r="N210" s="19">
        <v>0.38888888888888901</v>
      </c>
      <c r="O210" s="20"/>
    </row>
    <row r="211" spans="1:15" ht="15" customHeight="1" x14ac:dyDescent="0.3">
      <c r="A211" s="26"/>
      <c r="B211" s="9" t="s">
        <v>89</v>
      </c>
      <c r="C211" s="9">
        <v>31</v>
      </c>
      <c r="D211" s="11">
        <v>803</v>
      </c>
      <c r="E211" s="13" t="str">
        <f>VLOOKUP(B211&amp;D211,'[1]점검현황(금월)'!$D$7:$AG$273,2,0)</f>
        <v xml:space="preserve">교육대학원 </v>
      </c>
      <c r="F211" s="14" t="str">
        <f>VLOOKUP(B211&amp;D211,'[1]점검현황(금월)'!$D$7:$AG$273,3,0)</f>
        <v>VX421</v>
      </c>
      <c r="G211" s="13" t="str">
        <f>VLOOKUP(B211&amp;D211,'[1]점검현황(금월)'!$D$2:$AG$273,19,0)</f>
        <v>자체</v>
      </c>
      <c r="H211" s="15">
        <f>VLOOKUP(B211&amp;D211,'[1]점검현황(금월)'!$D$2:$AG$273,25,0)</f>
        <v>43133</v>
      </c>
      <c r="I211" s="15">
        <f>VLOOKUP(B211&amp;D211,'[1]점검현황(금월)'!$D$7:$AG$273,27,0)</f>
        <v>43133</v>
      </c>
      <c r="J211" s="32">
        <v>1024</v>
      </c>
      <c r="K211" s="17">
        <f>VLOOKUP(B211&amp;D211,'[1]점검현황(금월)'!$D$7:$AK$273,24,0)</f>
        <v>0.39583333333333331</v>
      </c>
      <c r="L211" s="18">
        <f>VLOOKUP(B211&amp;D211,'[1]점검현황(금월)'!$D$7:$AK$273,34,0)</f>
        <v>3319</v>
      </c>
      <c r="M211" s="31">
        <v>1121</v>
      </c>
      <c r="N211" s="19">
        <v>0.39583333333333298</v>
      </c>
      <c r="O211" s="20"/>
    </row>
    <row r="212" spans="1:15" ht="15" customHeight="1" x14ac:dyDescent="0.3">
      <c r="A212" s="26"/>
      <c r="B212" s="9" t="s">
        <v>89</v>
      </c>
      <c r="C212" s="9">
        <v>32</v>
      </c>
      <c r="D212" s="11" t="s">
        <v>93</v>
      </c>
      <c r="E212" s="13" t="str">
        <f>VLOOKUP(B212&amp;D212,'[1]점검현황(금월)'!$D$7:$AG$273,2,0)</f>
        <v xml:space="preserve">교육대학원 </v>
      </c>
      <c r="F212" s="14" t="str">
        <f>VLOOKUP(B212&amp;D212,'[1]점검현황(금월)'!$D$7:$AG$273,3,0)</f>
        <v>VX421</v>
      </c>
      <c r="G212" s="13" t="str">
        <f>VLOOKUP(B212&amp;D212,'[1]점검현황(금월)'!$D$2:$AG$273,19,0)</f>
        <v>e-ST</v>
      </c>
      <c r="H212" s="15">
        <f>VLOOKUP(B212&amp;D212,'[1]점검현황(금월)'!$D$2:$AG$273,25,0)</f>
        <v>42979</v>
      </c>
      <c r="I212" s="15">
        <f>VLOOKUP(B212&amp;D212,'[1]점검현황(금월)'!$D$7:$AG$273,27,0)</f>
        <v>42979</v>
      </c>
      <c r="J212" s="32">
        <v>1024</v>
      </c>
      <c r="K212" s="17">
        <f>VLOOKUP(B212&amp;D212,'[1]점검현황(금월)'!$D$7:$AK$273,24,0)</f>
        <v>0.40972222222222227</v>
      </c>
      <c r="L212" s="18">
        <f>VLOOKUP(B212&amp;D212,'[1]점검현황(금월)'!$D$7:$AK$273,34,0)</f>
        <v>2621</v>
      </c>
      <c r="M212" s="31">
        <v>1121</v>
      </c>
      <c r="N212" s="19">
        <v>0.40277777777777801</v>
      </c>
      <c r="O212" s="20"/>
    </row>
    <row r="213" spans="1:15" ht="15" customHeight="1" x14ac:dyDescent="0.3">
      <c r="A213" s="26"/>
      <c r="B213" s="9" t="s">
        <v>89</v>
      </c>
      <c r="C213" s="9">
        <v>33</v>
      </c>
      <c r="D213" s="11">
        <v>805</v>
      </c>
      <c r="E213" s="13" t="str">
        <f>VLOOKUP(B213&amp;D213,'[1]점검현황(금월)'!$D$7:$AG$273,2,0)</f>
        <v>교육대학원 (ZOOM자동녹화)</v>
      </c>
      <c r="F213" s="14" t="str">
        <f>VLOOKUP(B213&amp;D213,'[1]점검현황(금월)'!$D$7:$AG$273,3,0)</f>
        <v>VX421</v>
      </c>
      <c r="G213" s="13" t="str">
        <f>VLOOKUP(B213&amp;D213,'[1]점검현황(금월)'!$D$2:$AG$273,19,0)</f>
        <v>e-ST</v>
      </c>
      <c r="H213" s="15">
        <f>VLOOKUP(B213&amp;D213,'[1]점검현황(금월)'!$D$2:$AG$273,25,0)</f>
        <v>44074</v>
      </c>
      <c r="I213" s="15">
        <f>VLOOKUP(B213&amp;D213,'[1]점검현황(금월)'!$D$7:$AG$273,27,0)</f>
        <v>43131</v>
      </c>
      <c r="J213" s="32">
        <v>1024</v>
      </c>
      <c r="K213" s="17">
        <f>VLOOKUP(B213&amp;D213,'[1]점검현황(금월)'!$D$7:$AK$273,24,0)</f>
        <v>0.4236111111111111</v>
      </c>
      <c r="L213" s="18">
        <f>VLOOKUP(B213&amp;D213,'[1]점검현황(금월)'!$D$7:$AK$273,34,0)</f>
        <v>1456</v>
      </c>
      <c r="M213" s="31">
        <v>1121</v>
      </c>
      <c r="N213" s="19">
        <v>0.40972222222222199</v>
      </c>
      <c r="O213" s="20"/>
    </row>
    <row r="214" spans="1:15" ht="15" customHeight="1" x14ac:dyDescent="0.3">
      <c r="A214" s="26"/>
      <c r="B214" s="9" t="s">
        <v>89</v>
      </c>
      <c r="C214" s="9">
        <v>34</v>
      </c>
      <c r="D214" s="11">
        <v>806</v>
      </c>
      <c r="E214" s="13" t="str">
        <f>VLOOKUP(B214&amp;D214,'[1]점검현황(금월)'!$D$7:$AG$273,2,0)</f>
        <v xml:space="preserve">교육대학원 </v>
      </c>
      <c r="F214" s="14" t="str">
        <f>VLOOKUP(B214&amp;D214,'[1]점검현황(금월)'!$D$7:$AG$273,3,0)</f>
        <v>VX421</v>
      </c>
      <c r="G214" s="13" t="str">
        <f>VLOOKUP(B214&amp;D214,'[1]점검현황(금월)'!$D$2:$AG$273,19,0)</f>
        <v>e-ST</v>
      </c>
      <c r="H214" s="15">
        <f>VLOOKUP(B214&amp;D214,'[1]점검현황(금월)'!$D$2:$AG$273,25,0)</f>
        <v>43131</v>
      </c>
      <c r="I214" s="15">
        <f>VLOOKUP(B214&amp;D214,'[1]점검현황(금월)'!$D$7:$AG$273,27,0)</f>
        <v>43131</v>
      </c>
      <c r="J214" s="32">
        <v>1025</v>
      </c>
      <c r="K214" s="17">
        <f>VLOOKUP(B214&amp;D214,'[1]점검현황(금월)'!$D$7:$AK$273,24,0)</f>
        <v>0.4375</v>
      </c>
      <c r="L214" s="18">
        <f>VLOOKUP(B214&amp;D214,'[1]점검현황(금월)'!$D$7:$AK$273,34,0)</f>
        <v>1794</v>
      </c>
      <c r="M214" s="31">
        <v>1122</v>
      </c>
      <c r="N214" s="19">
        <v>0.41666666666666702</v>
      </c>
      <c r="O214" s="20"/>
    </row>
    <row r="215" spans="1:15" ht="15" customHeight="1" x14ac:dyDescent="0.3">
      <c r="A215" s="26"/>
      <c r="B215" s="9" t="s">
        <v>89</v>
      </c>
      <c r="C215" s="9">
        <v>35</v>
      </c>
      <c r="D215" s="11">
        <v>808</v>
      </c>
      <c r="E215" s="13" t="str">
        <f>VLOOKUP(B215&amp;D215,'[1]점검현황(금월)'!$D$7:$AG$273,2,0)</f>
        <v xml:space="preserve">교육대학원 </v>
      </c>
      <c r="F215" s="14" t="str">
        <f>VLOOKUP(B215&amp;D215,'[1]점검현황(금월)'!$D$7:$AG$273,3,0)</f>
        <v>VX421</v>
      </c>
      <c r="G215" s="13" t="str">
        <f>VLOOKUP(B215&amp;D215,'[1]점검현황(금월)'!$D$2:$AG$273,19,0)</f>
        <v>자체</v>
      </c>
      <c r="H215" s="15">
        <f>VLOOKUP(B215&amp;D215,'[1]점검현황(금월)'!$D$2:$AG$273,25,0)</f>
        <v>43133</v>
      </c>
      <c r="I215" s="15">
        <f>VLOOKUP(B215&amp;D215,'[1]점검현황(금월)'!$D$7:$AG$273,27,0)</f>
        <v>43133</v>
      </c>
      <c r="J215" s="32">
        <v>1025</v>
      </c>
      <c r="K215" s="17">
        <f>VLOOKUP(B215&amp;D215,'[1]점검현황(금월)'!$D$7:$AK$273,24,0)</f>
        <v>0.58194444444444449</v>
      </c>
      <c r="L215" s="18">
        <f>VLOOKUP(B215&amp;D215,'[1]점검현황(금월)'!$D$7:$AK$273,34,0)</f>
        <v>2142</v>
      </c>
      <c r="M215" s="31">
        <v>1122</v>
      </c>
      <c r="N215" s="19">
        <v>0.42361111111111099</v>
      </c>
      <c r="O215" s="20"/>
    </row>
    <row r="216" spans="1:15" ht="15" customHeight="1" x14ac:dyDescent="0.3">
      <c r="A216" s="26"/>
      <c r="B216" s="9" t="s">
        <v>89</v>
      </c>
      <c r="C216" s="9">
        <v>36</v>
      </c>
      <c r="D216" s="11">
        <v>809</v>
      </c>
      <c r="E216" s="13" t="str">
        <f>VLOOKUP(B216&amp;D216,'[1]점검현황(금월)'!$D$7:$AG$273,2,0)</f>
        <v xml:space="preserve">교육대학원 </v>
      </c>
      <c r="F216" s="14" t="str">
        <f>VLOOKUP(B216&amp;D216,'[1]점검현황(금월)'!$D$7:$AG$273,3,0)</f>
        <v>VX421</v>
      </c>
      <c r="G216" s="13" t="str">
        <f>VLOOKUP(B216&amp;D216,'[1]점검현황(금월)'!$D$2:$AG$273,19,0)</f>
        <v>자체</v>
      </c>
      <c r="H216" s="15">
        <f>VLOOKUP(B216&amp;D216,'[1]점검현황(금월)'!$D$2:$AG$273,25,0)</f>
        <v>43133</v>
      </c>
      <c r="I216" s="15">
        <f>VLOOKUP(B216&amp;D216,'[1]점검현황(금월)'!$D$7:$AG$273,27,0)</f>
        <v>43133</v>
      </c>
      <c r="J216" s="32">
        <v>1025</v>
      </c>
      <c r="K216" s="17">
        <f>VLOOKUP(B216&amp;D216,'[1]점검현황(금월)'!$D$7:$AK$273,24,0)</f>
        <v>0.46527777777777773</v>
      </c>
      <c r="L216" s="18">
        <f>VLOOKUP(B216&amp;D216,'[1]점검현황(금월)'!$D$7:$AK$273,34,0)</f>
        <v>2999</v>
      </c>
      <c r="M216" s="31">
        <v>1122</v>
      </c>
      <c r="N216" s="19">
        <v>0.43055555555555503</v>
      </c>
      <c r="O216" s="20"/>
    </row>
    <row r="217" spans="1:15" ht="15" customHeight="1" x14ac:dyDescent="0.3">
      <c r="A217" s="26"/>
      <c r="B217" s="9" t="s">
        <v>89</v>
      </c>
      <c r="C217" s="9">
        <v>37</v>
      </c>
      <c r="D217" s="11">
        <v>810</v>
      </c>
      <c r="E217" s="13" t="str">
        <f>VLOOKUP(B217&amp;D217,'[1]점검현황(금월)'!$D$7:$AG$273,2,0)</f>
        <v>교육대학원</v>
      </c>
      <c r="F217" s="14" t="str">
        <f>VLOOKUP(B217&amp;D217,'[1]점검현황(금월)'!$D$7:$AG$273,3,0)</f>
        <v>VX421</v>
      </c>
      <c r="G217" s="13" t="str">
        <f>VLOOKUP(B217&amp;D217,'[1]점검현황(금월)'!$D$2:$AG$273,19,0)</f>
        <v>e-ST</v>
      </c>
      <c r="H217" s="15">
        <f>VLOOKUP(B217&amp;D217,'[1]점검현황(금월)'!$D$2:$AG$273,25,0)</f>
        <v>42866</v>
      </c>
      <c r="I217" s="15">
        <f>VLOOKUP(B217&amp;D217,'[1]점검현황(금월)'!$D$7:$AG$273,27,0)</f>
        <v>42866</v>
      </c>
      <c r="J217" s="32">
        <v>1025</v>
      </c>
      <c r="K217" s="17">
        <f>VLOOKUP(B217&amp;D217,'[1]점검현황(금월)'!$D$7:$AK$273,24,0)</f>
        <v>0.47916666666666669</v>
      </c>
      <c r="L217" s="18">
        <f>VLOOKUP(B217&amp;D217,'[1]점검현황(금월)'!$D$7:$AK$273,34,0)</f>
        <v>2173</v>
      </c>
      <c r="M217" s="31">
        <v>1122</v>
      </c>
      <c r="N217" s="17">
        <v>0.4375</v>
      </c>
      <c r="O217" s="37" t="s">
        <v>35</v>
      </c>
    </row>
    <row r="218" spans="1:15" ht="15" customHeight="1" x14ac:dyDescent="0.3">
      <c r="A218" s="26"/>
      <c r="B218" s="9" t="s">
        <v>89</v>
      </c>
      <c r="C218" s="9">
        <v>38</v>
      </c>
      <c r="D218" s="11">
        <v>811</v>
      </c>
      <c r="E218" s="13" t="str">
        <f>VLOOKUP(B218&amp;D218,'[1]점검현황(금월)'!$D$7:$AG$273,2,0)</f>
        <v>교육대학원</v>
      </c>
      <c r="F218" s="14" t="str">
        <f>VLOOKUP(B218&amp;D218,'[1]점검현황(금월)'!$D$7:$AG$273,3,0)</f>
        <v>VX421</v>
      </c>
      <c r="G218" s="13" t="str">
        <f>VLOOKUP(B218&amp;D218,'[1]점검현황(금월)'!$D$2:$AG$273,19,0)</f>
        <v>e-ST</v>
      </c>
      <c r="H218" s="15">
        <f>VLOOKUP(B218&amp;D218,'[1]점검현황(금월)'!$D$2:$AG$273,25,0)</f>
        <v>43133</v>
      </c>
      <c r="I218" s="15">
        <f>VLOOKUP(B218&amp;D218,'[1]점검현황(금월)'!$D$7:$AG$273,27,0)</f>
        <v>43133</v>
      </c>
      <c r="J218" s="32">
        <v>1025</v>
      </c>
      <c r="K218" s="17">
        <f>VLOOKUP(B218&amp;D218,'[1]점검현황(금월)'!$D$7:$AK$273,24,0)</f>
        <v>0.49305555555555558</v>
      </c>
      <c r="L218" s="18">
        <f>VLOOKUP(B218&amp;D218,'[1]점검현황(금월)'!$D$7:$AK$273,34,0)</f>
        <v>2286</v>
      </c>
      <c r="M218" s="31">
        <v>1122</v>
      </c>
      <c r="N218" s="19">
        <v>0.44444444444444398</v>
      </c>
      <c r="O218" s="20"/>
    </row>
    <row r="219" spans="1:15" ht="15" customHeight="1" x14ac:dyDescent="0.3">
      <c r="A219" s="26"/>
      <c r="B219" s="9" t="s">
        <v>89</v>
      </c>
      <c r="C219" s="9">
        <v>39</v>
      </c>
      <c r="D219" s="11">
        <v>812</v>
      </c>
      <c r="E219" s="13" t="str">
        <f>VLOOKUP(B219&amp;D219,'[1]점검현황(금월)'!$D$7:$AG$273,2,0)</f>
        <v xml:space="preserve">교육대학원 </v>
      </c>
      <c r="F219" s="14" t="str">
        <f>VLOOKUP(B219&amp;D219,'[1]점검현황(금월)'!$D$7:$AG$273,3,0)</f>
        <v>VX421</v>
      </c>
      <c r="G219" s="13" t="str">
        <f>VLOOKUP(B219&amp;D219,'[1]점검현황(금월)'!$D$2:$AG$273,19,0)</f>
        <v>자체</v>
      </c>
      <c r="H219" s="15">
        <f>VLOOKUP(B219&amp;D219,'[1]점검현황(금월)'!$D$2:$AG$273,25,0)</f>
        <v>43131</v>
      </c>
      <c r="I219" s="15">
        <f>VLOOKUP(B219&amp;D219,'[1]점검현황(금월)'!$D$7:$AG$273,27,0)</f>
        <v>43131</v>
      </c>
      <c r="J219" s="32">
        <v>1025</v>
      </c>
      <c r="K219" s="17">
        <f>VLOOKUP(B219&amp;D219,'[1]점검현황(금월)'!$D$7:$AK$273,24,0)</f>
        <v>0.54861111111111105</v>
      </c>
      <c r="L219" s="18">
        <f>VLOOKUP(B219&amp;D219,'[1]점검현황(금월)'!$D$7:$AK$273,34,0)</f>
        <v>1865</v>
      </c>
      <c r="M219" s="31">
        <v>1122</v>
      </c>
      <c r="N219" s="19">
        <v>0.45138888888888901</v>
      </c>
      <c r="O219" s="20"/>
    </row>
    <row r="220" spans="1:15" ht="15" customHeight="1" x14ac:dyDescent="0.3">
      <c r="A220" s="26"/>
      <c r="B220" s="9" t="s">
        <v>89</v>
      </c>
      <c r="C220" s="9">
        <v>40</v>
      </c>
      <c r="D220" s="11">
        <v>902</v>
      </c>
      <c r="E220" s="13" t="s">
        <v>94</v>
      </c>
      <c r="F220" s="14" t="s">
        <v>74</v>
      </c>
      <c r="G220" s="13" t="s">
        <v>95</v>
      </c>
      <c r="H220" s="15" t="s">
        <v>96</v>
      </c>
      <c r="I220" s="15" t="s">
        <v>96</v>
      </c>
      <c r="J220" s="32">
        <v>1025</v>
      </c>
      <c r="K220" s="19">
        <v>0.4513888888888889</v>
      </c>
      <c r="L220" s="38">
        <v>88</v>
      </c>
      <c r="M220" s="31">
        <v>1122</v>
      </c>
      <c r="N220" s="19">
        <v>0.4513888888888889</v>
      </c>
      <c r="O220" s="20"/>
    </row>
    <row r="221" spans="1:15" ht="15" customHeight="1" x14ac:dyDescent="0.3">
      <c r="A221" s="26"/>
      <c r="B221" s="9" t="s">
        <v>89</v>
      </c>
      <c r="C221" s="9">
        <v>41</v>
      </c>
      <c r="D221" s="11">
        <v>904</v>
      </c>
      <c r="E221" s="13" t="s">
        <v>94</v>
      </c>
      <c r="F221" s="14" t="s">
        <v>74</v>
      </c>
      <c r="G221" s="13" t="s">
        <v>95</v>
      </c>
      <c r="H221" s="15" t="s">
        <v>96</v>
      </c>
      <c r="I221" s="15" t="s">
        <v>96</v>
      </c>
      <c r="J221" s="32">
        <v>1025</v>
      </c>
      <c r="K221" s="19">
        <v>0.45277777777777778</v>
      </c>
      <c r="L221" s="38">
        <v>26</v>
      </c>
      <c r="M221" s="31">
        <v>1122</v>
      </c>
      <c r="N221" s="19">
        <v>0.45277777777777778</v>
      </c>
      <c r="O221" s="20"/>
    </row>
    <row r="222" spans="1:15" ht="15" customHeight="1" x14ac:dyDescent="0.3">
      <c r="A222" s="26"/>
      <c r="B222" s="9" t="s">
        <v>89</v>
      </c>
      <c r="C222" s="9">
        <v>42</v>
      </c>
      <c r="D222" s="11">
        <v>905</v>
      </c>
      <c r="E222" s="13" t="s">
        <v>94</v>
      </c>
      <c r="F222" s="14" t="s">
        <v>74</v>
      </c>
      <c r="G222" s="13" t="s">
        <v>95</v>
      </c>
      <c r="H222" s="15" t="s">
        <v>96</v>
      </c>
      <c r="I222" s="15" t="s">
        <v>96</v>
      </c>
      <c r="J222" s="27">
        <v>1025</v>
      </c>
      <c r="K222" s="19">
        <v>0.45416666666666666</v>
      </c>
      <c r="L222" s="38">
        <v>63</v>
      </c>
      <c r="M222" s="31">
        <v>1122</v>
      </c>
      <c r="N222" s="19">
        <v>0.45416666666666666</v>
      </c>
      <c r="O222" s="20"/>
    </row>
    <row r="223" spans="1:15" ht="15" customHeight="1" x14ac:dyDescent="0.3">
      <c r="A223" s="26"/>
      <c r="B223" s="9" t="s">
        <v>89</v>
      </c>
      <c r="C223" s="9">
        <v>43</v>
      </c>
      <c r="D223" s="11">
        <v>906</v>
      </c>
      <c r="E223" s="13" t="s">
        <v>94</v>
      </c>
      <c r="F223" s="14" t="s">
        <v>74</v>
      </c>
      <c r="G223" s="13" t="s">
        <v>95</v>
      </c>
      <c r="H223" s="15" t="s">
        <v>96</v>
      </c>
      <c r="I223" s="15" t="s">
        <v>96</v>
      </c>
      <c r="J223" s="22">
        <v>1025</v>
      </c>
      <c r="K223" s="19">
        <v>0.45555555555555555</v>
      </c>
      <c r="L223" s="38">
        <v>92</v>
      </c>
      <c r="M223" s="31">
        <v>1122</v>
      </c>
      <c r="N223" s="19">
        <v>0.45555555555555555</v>
      </c>
      <c r="O223" s="20"/>
    </row>
    <row r="224" spans="1:15" ht="15" customHeight="1" x14ac:dyDescent="0.3">
      <c r="A224" s="26"/>
      <c r="B224" s="9" t="s">
        <v>89</v>
      </c>
      <c r="C224" s="9">
        <v>44</v>
      </c>
      <c r="D224" s="11">
        <v>907</v>
      </c>
      <c r="E224" s="13" t="s">
        <v>94</v>
      </c>
      <c r="F224" s="14" t="s">
        <v>74</v>
      </c>
      <c r="G224" s="13" t="s">
        <v>95</v>
      </c>
      <c r="H224" s="15" t="s">
        <v>96</v>
      </c>
      <c r="I224" s="15" t="s">
        <v>96</v>
      </c>
      <c r="J224" s="31">
        <v>1026</v>
      </c>
      <c r="K224" s="19">
        <v>0.45694444444444443</v>
      </c>
      <c r="L224" s="38">
        <v>32</v>
      </c>
      <c r="M224" s="31">
        <v>1123</v>
      </c>
      <c r="N224" s="19">
        <v>0.45694444444444443</v>
      </c>
      <c r="O224" s="20"/>
    </row>
    <row r="225" spans="1:15" ht="15" customHeight="1" x14ac:dyDescent="0.3">
      <c r="A225" s="26"/>
      <c r="B225" s="9" t="s">
        <v>89</v>
      </c>
      <c r="C225" s="9">
        <v>45</v>
      </c>
      <c r="D225" s="11">
        <v>909</v>
      </c>
      <c r="E225" s="13" t="str">
        <f>VLOOKUP(B225&amp;D225,'[1]점검현황(금월)'!$D$7:$AG$273,2,0)</f>
        <v>국방학과</v>
      </c>
      <c r="F225" s="14" t="str">
        <f>VLOOKUP(B225&amp;D225,'[1]점검현황(금월)'!$D$7:$AG$273,3,0)</f>
        <v>VGZ550</v>
      </c>
      <c r="G225" s="13" t="str">
        <f>VLOOKUP(B225&amp;D225,'[1]점검현황(금월)'!$D$2:$AG$273,19,0)</f>
        <v>e-ST</v>
      </c>
      <c r="H225" s="15" t="str">
        <f>VLOOKUP(B225&amp;D225,'[1]점검현황(금월)'!$D$2:$AG$273,25,0)</f>
        <v>2023-09-00</v>
      </c>
      <c r="I225" s="15" t="str">
        <f>VLOOKUP(B225&amp;D225,'[1]점검현황(금월)'!$D$7:$AG$273,27,0)</f>
        <v>2023-09-00</v>
      </c>
      <c r="J225" s="31">
        <v>1026</v>
      </c>
      <c r="K225" s="17">
        <f>VLOOKUP(B225&amp;D225,'[1]점검현황(금월)'!$D$7:$AK$273,24,0)</f>
        <v>0.55555555555555558</v>
      </c>
      <c r="L225" s="18">
        <f>VLOOKUP(B225&amp;D225,'[1]점검현황(금월)'!$D$7:$AK$273,34,0)</f>
        <v>915</v>
      </c>
      <c r="M225" s="31">
        <v>1123</v>
      </c>
      <c r="N225" s="19">
        <v>0.45833333333333331</v>
      </c>
      <c r="O225" s="20"/>
    </row>
    <row r="226" spans="1:15" ht="15" customHeight="1" x14ac:dyDescent="0.3">
      <c r="A226" s="26"/>
      <c r="B226" s="9" t="s">
        <v>89</v>
      </c>
      <c r="C226" s="9">
        <v>46</v>
      </c>
      <c r="D226" s="11">
        <v>1002</v>
      </c>
      <c r="E226" s="13" t="str">
        <f>VLOOKUP(B226&amp;D226,'[1]점검현황(금월)'!$D$7:$AG$273,2,0)</f>
        <v>공공정책대학원</v>
      </c>
      <c r="F226" s="14" t="str">
        <f>VLOOKUP(B226&amp;D226,'[1]점검현황(금월)'!$D$7:$AG$273,3,0)</f>
        <v>VW540</v>
      </c>
      <c r="G226" s="13" t="str">
        <f>VLOOKUP(B226&amp;D226,'[1]점검현황(금월)'!$D$2:$AG$273,19,0)</f>
        <v>e-ST</v>
      </c>
      <c r="H226" s="15">
        <f>VLOOKUP(B226&amp;D226,'[1]점검현황(금월)'!$D$2:$AG$273,25,0)</f>
        <v>44483</v>
      </c>
      <c r="I226" s="15">
        <f>VLOOKUP(B226&amp;D226,'[1]점검현황(금월)'!$D$7:$AG$273,27,0)</f>
        <v>44483</v>
      </c>
      <c r="J226" s="31">
        <v>1026</v>
      </c>
      <c r="K226" s="17">
        <f>VLOOKUP(B226&amp;D226,'[1]점검현황(금월)'!$D$7:$AK$273,24,0)</f>
        <v>0.56944444444444442</v>
      </c>
      <c r="L226" s="18">
        <f>VLOOKUP(B226&amp;D226,'[1]점검현황(금월)'!$D$7:$AK$273,34,0)</f>
        <v>941</v>
      </c>
      <c r="M226" s="31">
        <v>1123</v>
      </c>
      <c r="N226" s="19">
        <v>0.47222222222222227</v>
      </c>
      <c r="O226" s="20"/>
    </row>
    <row r="227" spans="1:15" ht="15" customHeight="1" x14ac:dyDescent="0.3">
      <c r="A227" s="26"/>
      <c r="B227" s="9" t="s">
        <v>89</v>
      </c>
      <c r="C227" s="9">
        <v>47</v>
      </c>
      <c r="D227" s="11">
        <v>1003</v>
      </c>
      <c r="E227" s="13" t="str">
        <f>VLOOKUP(B227&amp;D227,'[1]점검현황(금월)'!$D$7:$AG$273,2,0)</f>
        <v>공공정책대학원</v>
      </c>
      <c r="F227" s="14" t="str">
        <f>VLOOKUP(B227&amp;D227,'[1]점검현황(금월)'!$D$7:$AG$273,3,0)</f>
        <v>VW540</v>
      </c>
      <c r="G227" s="13" t="str">
        <f>VLOOKUP(B227&amp;D227,'[1]점검현황(금월)'!$D$2:$AG$273,19,0)</f>
        <v>e-ST</v>
      </c>
      <c r="H227" s="15">
        <f>VLOOKUP(B227&amp;D227,'[1]점검현황(금월)'!$D$2:$AG$273,25,0)</f>
        <v>44483</v>
      </c>
      <c r="I227" s="15">
        <f>VLOOKUP(B227&amp;D227,'[1]점검현황(금월)'!$D$7:$AG$273,27,0)</f>
        <v>44483</v>
      </c>
      <c r="J227" s="31">
        <v>1026</v>
      </c>
      <c r="K227" s="17">
        <f>VLOOKUP(B227&amp;D227,'[1]점검현황(금월)'!$D$7:$AK$273,24,0)</f>
        <v>0.57638888888888895</v>
      </c>
      <c r="L227" s="18">
        <f>VLOOKUP(B227&amp;D227,'[1]점검현황(금월)'!$D$7:$AK$273,34,0)</f>
        <v>4127</v>
      </c>
      <c r="M227" s="31">
        <v>1123</v>
      </c>
      <c r="N227" s="19">
        <v>0.47916666666666669</v>
      </c>
      <c r="O227" s="20"/>
    </row>
    <row r="228" spans="1:15" ht="15" customHeight="1" x14ac:dyDescent="0.3">
      <c r="A228" s="26"/>
      <c r="B228" s="9" t="s">
        <v>89</v>
      </c>
      <c r="C228" s="9">
        <v>48</v>
      </c>
      <c r="D228" s="11">
        <v>1004</v>
      </c>
      <c r="E228" s="13" t="str">
        <f>VLOOKUP(B228&amp;D228,'[1]점검현황(금월)'!$D$7:$AG$273,2,0)</f>
        <v>공공정책대학원</v>
      </c>
      <c r="F228" s="14" t="str">
        <f>VLOOKUP(B228&amp;D228,'[1]점검현황(금월)'!$D$7:$AG$273,3,0)</f>
        <v>VW540</v>
      </c>
      <c r="G228" s="13" t="str">
        <f>VLOOKUP(B228&amp;D228,'[1]점검현황(금월)'!$D$2:$AG$273,19,0)</f>
        <v>e-ST</v>
      </c>
      <c r="H228" s="15">
        <f>VLOOKUP(B228&amp;D228,'[1]점검현황(금월)'!$D$2:$AG$273,25,0)</f>
        <v>44483</v>
      </c>
      <c r="I228" s="15">
        <f>VLOOKUP(B228&amp;D228,'[1]점검현황(금월)'!$D$7:$AG$273,27,0)</f>
        <v>44483</v>
      </c>
      <c r="J228" s="31">
        <v>1026</v>
      </c>
      <c r="K228" s="17">
        <f>VLOOKUP(B228&amp;D228,'[1]점검현황(금월)'!$D$7:$AK$273,24,0)</f>
        <v>0.63194444444444442</v>
      </c>
      <c r="L228" s="18">
        <f>VLOOKUP(B228&amp;D228,'[1]점검현황(금월)'!$D$7:$AK$273,34,0)</f>
        <v>1739</v>
      </c>
      <c r="M228" s="31">
        <v>1123</v>
      </c>
      <c r="N228" s="19">
        <v>0.4861111111111111</v>
      </c>
      <c r="O228" s="20"/>
    </row>
    <row r="229" spans="1:15" ht="15" customHeight="1" x14ac:dyDescent="0.3">
      <c r="A229" s="26"/>
      <c r="B229" s="9" t="s">
        <v>89</v>
      </c>
      <c r="C229" s="9">
        <v>49</v>
      </c>
      <c r="D229" s="11">
        <v>1005</v>
      </c>
      <c r="E229" s="13" t="str">
        <f>VLOOKUP(B229&amp;D229,'[1]점검현황(금월)'!$D$7:$AG$273,2,0)</f>
        <v>공공정책대학원</v>
      </c>
      <c r="F229" s="14" t="str">
        <f>VLOOKUP(B229&amp;D229,'[1]점검현황(금월)'!$D$7:$AG$273,3,0)</f>
        <v>VW540</v>
      </c>
      <c r="G229" s="13" t="str">
        <f>VLOOKUP(B229&amp;D229,'[1]점검현황(금월)'!$D$2:$AG$273,19,0)</f>
        <v>e-ST</v>
      </c>
      <c r="H229" s="15">
        <f>VLOOKUP(B229&amp;D229,'[1]점검현황(금월)'!$D$2:$AG$273,25,0)</f>
        <v>44483</v>
      </c>
      <c r="I229" s="15">
        <f>VLOOKUP(B229&amp;D229,'[1]점검현황(금월)'!$D$7:$AG$273,27,0)</f>
        <v>44483</v>
      </c>
      <c r="J229" s="31">
        <v>1026</v>
      </c>
      <c r="K229" s="17">
        <f>VLOOKUP(B229&amp;D229,'[1]점검현황(금월)'!$D$7:$AK$273,24,0)</f>
        <v>0.64583333333333337</v>
      </c>
      <c r="L229" s="18">
        <f>VLOOKUP(B229&amp;D229,'[1]점검현황(금월)'!$D$7:$AK$273,34,0)</f>
        <v>789</v>
      </c>
      <c r="M229" s="31">
        <v>1123</v>
      </c>
      <c r="N229" s="19">
        <v>0.49305555555555558</v>
      </c>
      <c r="O229" s="20"/>
    </row>
    <row r="230" spans="1:15" ht="15" customHeight="1" x14ac:dyDescent="0.3">
      <c r="A230" s="26"/>
      <c r="B230" s="9" t="s">
        <v>89</v>
      </c>
      <c r="C230" s="9">
        <v>50</v>
      </c>
      <c r="D230" s="11">
        <v>1007</v>
      </c>
      <c r="E230" s="13" t="str">
        <f>VLOOKUP(B230&amp;D230,'[1]점검현황(금월)'!$D$7:$AG$273,2,0)</f>
        <v>공공정책대학원</v>
      </c>
      <c r="F230" s="14" t="str">
        <f>VLOOKUP(B230&amp;D230,'[1]점검현황(금월)'!$D$7:$AG$273,3,0)</f>
        <v>VGZ550</v>
      </c>
      <c r="G230" s="13" t="str">
        <f>VLOOKUP(B230&amp;D230,'[1]점검현황(금월)'!$D$2:$AG$273,19,0)</f>
        <v>e-ST</v>
      </c>
      <c r="H230" s="15" t="str">
        <f>VLOOKUP(B230&amp;D230,'[1]점검현황(금월)'!$D$2:$AG$273,25,0)</f>
        <v>2023-00-00</v>
      </c>
      <c r="I230" s="15" t="str">
        <f>VLOOKUP(B230&amp;D230,'[1]점검현황(금월)'!$D$7:$AG$273,27,0)</f>
        <v>2023-00-00</v>
      </c>
      <c r="J230" s="31">
        <v>1026</v>
      </c>
      <c r="K230" s="17">
        <f>VLOOKUP(B230&amp;D230,'[1]점검현황(금월)'!$D$7:$AK$273,24,0)</f>
        <v>0.65972222222222221</v>
      </c>
      <c r="L230" s="18">
        <f>VLOOKUP(B230&amp;D230,'[1]점검현황(금월)'!$D$7:$AK$273,34,0)</f>
        <v>285</v>
      </c>
      <c r="M230" s="31">
        <v>1123</v>
      </c>
      <c r="N230" s="19">
        <v>0.5</v>
      </c>
      <c r="O230" s="20"/>
    </row>
    <row r="231" spans="1:15" ht="15" customHeight="1" x14ac:dyDescent="0.3">
      <c r="A231" s="26"/>
      <c r="B231" s="9" t="s">
        <v>89</v>
      </c>
      <c r="C231" s="9">
        <v>51</v>
      </c>
      <c r="D231" s="11">
        <v>1008</v>
      </c>
      <c r="E231" s="13" t="str">
        <f>VLOOKUP(B231&amp;D231,'[1]점검현황(금월)'!$D$7:$AG$273,2,0)</f>
        <v>공공정책대학원</v>
      </c>
      <c r="F231" s="14" t="str">
        <f>VLOOKUP(B231&amp;D231,'[1]점검현황(금월)'!$D$7:$AG$273,3,0)</f>
        <v>VGZ550</v>
      </c>
      <c r="G231" s="13" t="str">
        <f>VLOOKUP(B231&amp;D231,'[1]점검현황(금월)'!$D$2:$AG$273,19,0)</f>
        <v>e-ST</v>
      </c>
      <c r="H231" s="15" t="str">
        <f>VLOOKUP(B231&amp;D231,'[1]점검현황(금월)'!$D$2:$AG$273,25,0)</f>
        <v>2023-00-00</v>
      </c>
      <c r="I231" s="15" t="str">
        <f>VLOOKUP(B231&amp;D231,'[1]점검현황(금월)'!$D$7:$AG$273,27,0)</f>
        <v>2023-00-00</v>
      </c>
      <c r="J231" s="31">
        <v>1026</v>
      </c>
      <c r="K231" s="17">
        <f>VLOOKUP(B231&amp;D231,'[1]점검현황(금월)'!$D$7:$AK$273,24,0)</f>
        <v>0.67361111111111116</v>
      </c>
      <c r="L231" s="18">
        <f>VLOOKUP(B231&amp;D231,'[1]점검현황(금월)'!$D$7:$AK$273,34,0)</f>
        <v>290</v>
      </c>
      <c r="M231" s="31">
        <v>1123</v>
      </c>
      <c r="N231" s="19">
        <v>0.4375</v>
      </c>
      <c r="O231" s="20"/>
    </row>
    <row r="232" spans="1:15" ht="15" customHeight="1" x14ac:dyDescent="0.3">
      <c r="A232" s="30"/>
      <c r="B232" s="9" t="s">
        <v>89</v>
      </c>
      <c r="C232" s="9">
        <v>52</v>
      </c>
      <c r="D232" s="11">
        <v>1009</v>
      </c>
      <c r="E232" s="13" t="str">
        <f>VLOOKUP(B232&amp;D232,'[1]점검현황(금월)'!$D$7:$AG$273,2,0)</f>
        <v>공공정책대학원</v>
      </c>
      <c r="F232" s="14" t="str">
        <f>VLOOKUP(B232&amp;D232,'[1]점검현황(금월)'!$D$7:$AG$273,3,0)</f>
        <v>VGZ550</v>
      </c>
      <c r="G232" s="13" t="str">
        <f>VLOOKUP(B232&amp;D232,'[1]점검현황(금월)'!$D$2:$AG$273,19,0)</f>
        <v>e-ST</v>
      </c>
      <c r="H232" s="15" t="str">
        <f>VLOOKUP(B232&amp;D232,'[1]점검현황(금월)'!$D$2:$AG$273,25,0)</f>
        <v>2023-00-00</v>
      </c>
      <c r="I232" s="15" t="str">
        <f>VLOOKUP(B232&amp;D232,'[1]점검현황(금월)'!$D$7:$AG$273,27,0)</f>
        <v>2023-00-00</v>
      </c>
      <c r="J232" s="16">
        <v>1026</v>
      </c>
      <c r="K232" s="17">
        <f>VLOOKUP(B232&amp;D232,'[1]점검현황(금월)'!$D$7:$AK$273,24,0)</f>
        <v>0.6875</v>
      </c>
      <c r="L232" s="18">
        <f>VLOOKUP(B232&amp;D232,'[1]점검현황(금월)'!$D$7:$AK$273,34,0)</f>
        <v>324</v>
      </c>
      <c r="M232" s="31">
        <v>1123</v>
      </c>
      <c r="N232" s="19">
        <v>0.44444444444444442</v>
      </c>
      <c r="O232" s="20"/>
    </row>
    <row r="233" spans="1:15" ht="15" customHeight="1" x14ac:dyDescent="0.3">
      <c r="A233" s="25" t="s">
        <v>97</v>
      </c>
      <c r="B233" s="9" t="s">
        <v>97</v>
      </c>
      <c r="C233" s="9">
        <v>1</v>
      </c>
      <c r="D233" s="11">
        <v>101</v>
      </c>
      <c r="E233" s="13" t="str">
        <f>VLOOKUP(B233&amp;D233,'[1]점검현황(금월)'!$D$7:$AG$273,2,0)</f>
        <v>약학대 (everlec,ZOOM자동녹화)</v>
      </c>
      <c r="F233" s="14" t="str">
        <f>VLOOKUP(B233&amp;D233,'[1]점검현황(금월)'!$D$7:$AG$273,3,0)</f>
        <v>VGZ550</v>
      </c>
      <c r="G233" s="13" t="str">
        <f>VLOOKUP(B233&amp;D233,'[1]점검현황(금월)'!$D$2:$AG$273,19,0)</f>
        <v>e-ST</v>
      </c>
      <c r="H233" s="15" t="str">
        <f>VLOOKUP(B233&amp;D233,'[1]점검현황(금월)'!$D$2:$AG$273,25,0)</f>
        <v>2023-02-00</v>
      </c>
      <c r="I233" s="15" t="str">
        <f>VLOOKUP(B233&amp;D233,'[1]점검현황(금월)'!$D$7:$AG$273,27,0)</f>
        <v>2023-02-00</v>
      </c>
      <c r="J233" s="31">
        <v>1026</v>
      </c>
      <c r="K233" s="17">
        <f>VLOOKUP(B233&amp;D233,'[1]점검현황(금월)'!$D$7:$AK$273,24,0)</f>
        <v>0.54166666666666663</v>
      </c>
      <c r="L233" s="18">
        <f>VLOOKUP(B233&amp;D233,'[1]점검현황(금월)'!$D$7:$AK$273,34,0)</f>
        <v>1366</v>
      </c>
      <c r="M233" s="31">
        <v>1123</v>
      </c>
      <c r="N233" s="19">
        <v>0.54166666666666663</v>
      </c>
      <c r="O233" s="20"/>
    </row>
    <row r="234" spans="1:15" ht="15" customHeight="1" x14ac:dyDescent="0.3">
      <c r="A234" s="26"/>
      <c r="B234" s="9" t="s">
        <v>97</v>
      </c>
      <c r="C234" s="9">
        <v>2</v>
      </c>
      <c r="D234" s="11">
        <v>102</v>
      </c>
      <c r="E234" s="13" t="str">
        <f>VLOOKUP(B234&amp;D234,'[1]점검현황(금월)'!$D$7:$AG$273,2,0)</f>
        <v>약학대 (everlec,ZOOM자동녹화)</v>
      </c>
      <c r="F234" s="14" t="str">
        <f>VLOOKUP(B234&amp;D234,'[1]점검현황(금월)'!$D$7:$AG$273,3,0)</f>
        <v>VGZ550</v>
      </c>
      <c r="G234" s="13" t="str">
        <f>VLOOKUP(B234&amp;D234,'[1]점검현황(금월)'!$D$2:$AG$273,19,0)</f>
        <v>e-ST</v>
      </c>
      <c r="H234" s="15" t="str">
        <f>VLOOKUP(B234&amp;D234,'[1]점검현황(금월)'!$D$2:$AG$273,25,0)</f>
        <v>2023-02-00</v>
      </c>
      <c r="I234" s="15" t="str">
        <f>VLOOKUP(B234&amp;D234,'[1]점검현황(금월)'!$D$7:$AG$273,27,0)</f>
        <v>2023-02-00</v>
      </c>
      <c r="J234" s="31">
        <v>1026</v>
      </c>
      <c r="K234" s="17">
        <f>VLOOKUP(B234&amp;D234,'[1]점검현황(금월)'!$D$7:$AK$273,24,0)</f>
        <v>0.54861111111111105</v>
      </c>
      <c r="L234" s="18">
        <f>VLOOKUP(B234&amp;D234,'[1]점검현황(금월)'!$D$7:$AK$273,34,0)</f>
        <v>1383</v>
      </c>
      <c r="M234" s="31">
        <v>1123</v>
      </c>
      <c r="N234" s="19">
        <v>0.54861111111111105</v>
      </c>
      <c r="O234" s="20"/>
    </row>
    <row r="235" spans="1:15" ht="15" customHeight="1" x14ac:dyDescent="0.3">
      <c r="A235" s="26"/>
      <c r="B235" s="9" t="s">
        <v>97</v>
      </c>
      <c r="C235" s="9">
        <v>3</v>
      </c>
      <c r="D235" s="11">
        <v>103</v>
      </c>
      <c r="E235" s="13" t="str">
        <f>VLOOKUP(B235&amp;D235,'[1]점검현황(금월)'!$D$7:$AG$273,2,0)</f>
        <v>약학대 (everlec,ZOOM자동녹화)</v>
      </c>
      <c r="F235" s="14" t="str">
        <f>VLOOKUP(B235&amp;D235,'[1]점검현황(금월)'!$D$7:$AG$273,3,0)</f>
        <v>VGZ550</v>
      </c>
      <c r="G235" s="13" t="str">
        <f>VLOOKUP(B235&amp;D235,'[1]점검현황(금월)'!$D$2:$AG$273,19,0)</f>
        <v>e-ST</v>
      </c>
      <c r="H235" s="15" t="str">
        <f>VLOOKUP(B235&amp;D235,'[1]점검현황(금월)'!$D$2:$AG$273,25,0)</f>
        <v>2023-02-00</v>
      </c>
      <c r="I235" s="15" t="str">
        <f>VLOOKUP(B235&amp;D235,'[1]점검현황(금월)'!$D$7:$AG$273,27,0)</f>
        <v>2023-02-00</v>
      </c>
      <c r="J235" s="34">
        <v>1026</v>
      </c>
      <c r="K235" s="17">
        <f>VLOOKUP(B235&amp;D235,'[1]점검현황(금월)'!$D$7:$AK$273,24,0)</f>
        <v>0.55555555555555558</v>
      </c>
      <c r="L235" s="18">
        <f>VLOOKUP(B235&amp;D235,'[1]점검현황(금월)'!$D$7:$AK$273,34,0)</f>
        <v>1339</v>
      </c>
      <c r="M235" s="31">
        <v>1123</v>
      </c>
      <c r="N235" s="19">
        <v>0.55555555555555558</v>
      </c>
      <c r="O235" s="20" t="s">
        <v>47</v>
      </c>
    </row>
    <row r="236" spans="1:15" ht="15" customHeight="1" x14ac:dyDescent="0.3">
      <c r="A236" s="26"/>
      <c r="B236" s="9" t="s">
        <v>97</v>
      </c>
      <c r="C236" s="9">
        <v>4</v>
      </c>
      <c r="D236" s="11">
        <v>105</v>
      </c>
      <c r="E236" s="13" t="str">
        <f>VLOOKUP(B236&amp;D236,'[1]점검현황(금월)'!$D$7:$AG$273,2,0)</f>
        <v>약학대 (ZOOM자동녹화)</v>
      </c>
      <c r="F236" s="14" t="str">
        <f>VLOOKUP(B236&amp;D236,'[1]점검현황(금월)'!$D$7:$AG$273,3,0)</f>
        <v>VGZ700</v>
      </c>
      <c r="G236" s="13" t="str">
        <f>VLOOKUP(B236&amp;D236,'[1]점검현황(금월)'!$D$2:$AG$273,19,0)</f>
        <v>e-ST</v>
      </c>
      <c r="H236" s="15">
        <f>VLOOKUP(B236&amp;D236,'[1]점검현황(금월)'!$D$2:$AG$273,25,0)</f>
        <v>45587</v>
      </c>
      <c r="I236" s="15">
        <f>VLOOKUP(B236&amp;D236,'[1]점검현황(금월)'!$D$7:$AG$273,27,0)</f>
        <v>45587</v>
      </c>
      <c r="J236" s="16">
        <v>1026</v>
      </c>
      <c r="K236" s="17">
        <f>VLOOKUP(B236&amp;D236,'[1]점검현황(금월)'!$D$7:$AK$273,24,0)</f>
        <v>0.5625</v>
      </c>
      <c r="L236" s="18">
        <f>VLOOKUP(B236&amp;D236,'[1]점검현황(금월)'!$D$7:$AK$273,34,0)</f>
        <v>234</v>
      </c>
      <c r="M236" s="31">
        <v>1123</v>
      </c>
      <c r="N236" s="19">
        <v>0.5625</v>
      </c>
      <c r="O236" s="20"/>
    </row>
    <row r="237" spans="1:15" ht="15" customHeight="1" x14ac:dyDescent="0.3">
      <c r="A237" s="26"/>
      <c r="B237" s="9" t="s">
        <v>97</v>
      </c>
      <c r="C237" s="9">
        <v>5</v>
      </c>
      <c r="D237" s="11">
        <v>106</v>
      </c>
      <c r="E237" s="13" t="str">
        <f>VLOOKUP(B237&amp;D237,'[1]점검현황(금월)'!$D$7:$AG$273,2,0)</f>
        <v>약학대 (ZOOM자동녹화)</v>
      </c>
      <c r="F237" s="14" t="str">
        <f>VLOOKUP(B237&amp;D237,'[1]점검현황(금월)'!$D$7:$AG$273,3,0)</f>
        <v>VW540</v>
      </c>
      <c r="G237" s="13" t="str">
        <f>VLOOKUP(B237&amp;D237,'[1]점검현황(금월)'!$D$2:$AG$273,19,0)</f>
        <v>e-ST</v>
      </c>
      <c r="H237" s="15" t="str">
        <f>VLOOKUP(B237&amp;D237,'[1]점검현황(금월)'!$D$2:$AG$273,25,0)</f>
        <v>2020-00-00</v>
      </c>
      <c r="I237" s="15" t="str">
        <f>VLOOKUP(B237&amp;D237,'[1]점검현황(금월)'!$D$7:$AG$273,27,0)</f>
        <v>2020-00-00</v>
      </c>
      <c r="J237" s="31">
        <v>1026</v>
      </c>
      <c r="K237" s="17">
        <f>VLOOKUP(B237&amp;D237,'[1]점검현황(금월)'!$D$7:$AK$273,24,0)</f>
        <v>0.56944444444444442</v>
      </c>
      <c r="L237" s="18">
        <f>VLOOKUP(B237&amp;D237,'[1]점검현황(금월)'!$D$7:$AK$273,34,0)</f>
        <v>1230</v>
      </c>
      <c r="M237" s="31">
        <v>1123</v>
      </c>
      <c r="N237" s="19">
        <v>0.56944444444444442</v>
      </c>
      <c r="O237" s="20"/>
    </row>
    <row r="238" spans="1:15" ht="15" customHeight="1" x14ac:dyDescent="0.3">
      <c r="A238" s="26"/>
      <c r="B238" s="9" t="s">
        <v>97</v>
      </c>
      <c r="C238" s="9">
        <v>6</v>
      </c>
      <c r="D238" s="11">
        <v>108</v>
      </c>
      <c r="E238" s="13" t="str">
        <f>VLOOKUP(B238&amp;D238,'[1]점검현황(금월)'!$D$7:$AG$273,2,0)</f>
        <v>약학대</v>
      </c>
      <c r="F238" s="14" t="str">
        <f>VLOOKUP(B238&amp;D238,'[1]점검현황(금월)'!$D$7:$AG$273,3,0)</f>
        <v>VGZ550</v>
      </c>
      <c r="G238" s="13" t="str">
        <f>VLOOKUP(B238&amp;D238,'[1]점검현황(금월)'!$D$2:$AG$273,19,0)</f>
        <v>e-ST</v>
      </c>
      <c r="H238" s="15" t="str">
        <f>VLOOKUP(B238&amp;D238,'[1]점검현황(금월)'!$D$2:$AG$273,25,0)</f>
        <v>2023-11-00</v>
      </c>
      <c r="I238" s="15" t="str">
        <f>VLOOKUP(B238&amp;D238,'[1]점검현황(금월)'!$D$7:$AG$273,27,0)</f>
        <v>2023-11-00</v>
      </c>
      <c r="J238" s="34">
        <v>1026</v>
      </c>
      <c r="K238" s="17">
        <f>VLOOKUP(B238&amp;D238,'[1]점검현황(금월)'!$D$7:$AK$273,24,0)</f>
        <v>0.57638888888888895</v>
      </c>
      <c r="L238" s="18">
        <f>VLOOKUP(B238&amp;D238,'[1]점검현황(금월)'!$D$7:$AK$273,34,0)</f>
        <v>25</v>
      </c>
      <c r="M238" s="31">
        <v>1123</v>
      </c>
      <c r="N238" s="19">
        <v>0.57638888888888895</v>
      </c>
      <c r="O238" s="20"/>
    </row>
    <row r="239" spans="1:15" ht="15" customHeight="1" x14ac:dyDescent="0.3">
      <c r="A239" s="26"/>
      <c r="B239" s="9" t="s">
        <v>97</v>
      </c>
      <c r="C239" s="9">
        <v>7</v>
      </c>
      <c r="D239" s="11" t="s">
        <v>20</v>
      </c>
      <c r="E239" s="13" t="str">
        <f>VLOOKUP(B239&amp;D239,'[1]점검현황(금월)'!$D$7:$AG$273,2,0)</f>
        <v>약학대</v>
      </c>
      <c r="F239" s="14" t="str">
        <f>VLOOKUP(B239&amp;D239,'[1]점검현황(금월)'!$D$7:$AG$273,3,0)</f>
        <v>VX421</v>
      </c>
      <c r="G239" s="13" t="str">
        <f>VLOOKUP(B239&amp;D239,'[1]점검현황(금월)'!$D$2:$AG$273,19,0)</f>
        <v>e-ST</v>
      </c>
      <c r="H239" s="15">
        <f>VLOOKUP(B239&amp;D239,'[1]점검현황(금월)'!$D$2:$AG$273,25,0)</f>
        <v>42798</v>
      </c>
      <c r="I239" s="15">
        <f>VLOOKUP(B239&amp;D239,'[1]점검현황(금월)'!$D$7:$AG$273,27,0)</f>
        <v>42798</v>
      </c>
      <c r="J239" s="16">
        <v>1026</v>
      </c>
      <c r="K239" s="17">
        <f>VLOOKUP(B239&amp;D239,'[1]점검현황(금월)'!$D$7:$AK$273,24,0)</f>
        <v>0.58333333333333337</v>
      </c>
      <c r="L239" s="18">
        <f>VLOOKUP(B239&amp;D239,'[1]점검현황(금월)'!$D$7:$AK$273,34,0)</f>
        <v>1377</v>
      </c>
      <c r="M239" s="31">
        <v>1123</v>
      </c>
      <c r="N239" s="19">
        <v>0.58333333333333337</v>
      </c>
      <c r="O239" s="20"/>
    </row>
    <row r="240" spans="1:15" ht="15" customHeight="1" x14ac:dyDescent="0.3">
      <c r="A240" s="26"/>
      <c r="B240" s="9" t="s">
        <v>97</v>
      </c>
      <c r="C240" s="9">
        <v>8</v>
      </c>
      <c r="D240" s="11">
        <v>215</v>
      </c>
      <c r="E240" s="13" t="str">
        <f>VLOOKUP(B240&amp;D240,'[1]점검현황(금월)'!$D$7:$AG$273,2,0)</f>
        <v>약학대 (ZOOM자동녹화)</v>
      </c>
      <c r="F240" s="14" t="str">
        <f>VLOOKUP(B240&amp;D240,'[1]점검현황(금월)'!$D$7:$AG$273,3,0)</f>
        <v>VW540</v>
      </c>
      <c r="G240" s="13" t="str">
        <f>VLOOKUP(B240&amp;D240,'[1]점검현황(금월)'!$D$2:$AG$273,19,0)</f>
        <v>e-ST</v>
      </c>
      <c r="H240" s="15" t="str">
        <f>VLOOKUP(B240&amp;D240,'[1]점검현황(금월)'!$D$2:$AG$273,25,0)</f>
        <v>2020-00-00</v>
      </c>
      <c r="I240" s="15" t="str">
        <f>VLOOKUP(B240&amp;D240,'[1]점검현황(금월)'!$D$7:$AG$273,27,0)</f>
        <v>2020-00-00</v>
      </c>
      <c r="J240" s="31">
        <v>1026</v>
      </c>
      <c r="K240" s="17">
        <f>VLOOKUP(B240&amp;D240,'[1]점검현황(금월)'!$D$7:$AK$273,24,0)</f>
        <v>0.59027777777777779</v>
      </c>
      <c r="L240" s="18">
        <f>VLOOKUP(B240&amp;D240,'[1]점검현황(금월)'!$D$7:$AK$273,34,0)</f>
        <v>1522</v>
      </c>
      <c r="M240" s="31">
        <v>1123</v>
      </c>
      <c r="N240" s="19">
        <v>0.59027777777777779</v>
      </c>
      <c r="O240" s="20" t="s">
        <v>47</v>
      </c>
    </row>
    <row r="241" spans="1:15" ht="15" customHeight="1" x14ac:dyDescent="0.3">
      <c r="A241" s="30"/>
      <c r="B241" s="9" t="s">
        <v>97</v>
      </c>
      <c r="C241" s="9">
        <v>9</v>
      </c>
      <c r="D241" s="11">
        <v>317</v>
      </c>
      <c r="E241" s="13" t="str">
        <f>VLOOKUP(B241&amp;D241,'[1]점검현황(금월)'!$D$7:$AG$273,2,0)</f>
        <v>약학대</v>
      </c>
      <c r="F241" s="14" t="str">
        <f>VLOOKUP(B241&amp;D241,'[1]점검현황(금월)'!$D$7:$AG$273,3,0)</f>
        <v>VGZ550</v>
      </c>
      <c r="G241" s="13" t="str">
        <f>VLOOKUP(B241&amp;D241,'[1]점검현황(금월)'!$D$2:$AG$273,19,0)</f>
        <v>e-ST</v>
      </c>
      <c r="H241" s="15" t="str">
        <f>VLOOKUP(B241&amp;D241,'[1]점검현황(금월)'!$D$2:$AG$273,25,0)</f>
        <v>2023-08-00</v>
      </c>
      <c r="I241" s="15" t="str">
        <f>VLOOKUP(B241&amp;D241,'[1]점검현황(금월)'!$D$7:$AG$273,27,0)</f>
        <v>2023-08-00</v>
      </c>
      <c r="J241" s="16">
        <v>1026</v>
      </c>
      <c r="K241" s="17">
        <f>VLOOKUP(B241&amp;D241,'[1]점검현황(금월)'!$D$7:$AK$273,24,0)</f>
        <v>0.59722222222222221</v>
      </c>
      <c r="L241" s="18">
        <f>VLOOKUP(B241&amp;D241,'[1]점검현황(금월)'!$D$7:$AK$273,34,0)</f>
        <v>307</v>
      </c>
      <c r="M241" s="31">
        <v>1123</v>
      </c>
      <c r="N241" s="19">
        <v>0.63194444444444398</v>
      </c>
      <c r="O241" s="20"/>
    </row>
    <row r="242" spans="1:15" ht="15" customHeight="1" x14ac:dyDescent="0.3">
      <c r="A242" s="25" t="s">
        <v>98</v>
      </c>
      <c r="B242" s="9" t="s">
        <v>98</v>
      </c>
      <c r="C242" s="9">
        <v>1</v>
      </c>
      <c r="D242" s="11">
        <v>108</v>
      </c>
      <c r="E242" s="13" t="str">
        <f>VLOOKUP(B242&amp;D242,'[1]점검현황(금월)'!$D$7:$AG$273,2,0)</f>
        <v>소강당(ZOOM자동녹화)</v>
      </c>
      <c r="F242" s="14" t="str">
        <f>VLOOKUP(B242&amp;D242,'[1]점검현황(금월)'!$D$7:$AG$273,3,0)</f>
        <v>VW540</v>
      </c>
      <c r="G242" s="13" t="str">
        <f>VLOOKUP(B242&amp;D242,'[1]점검현황(금월)'!$D$2:$AG$273,19,0)</f>
        <v>e-ST</v>
      </c>
      <c r="H242" s="15" t="str">
        <f>VLOOKUP(B242&amp;D242,'[1]점검현황(금월)'!$D$2:$AG$273,25,0)</f>
        <v>2020-00-00</v>
      </c>
      <c r="I242" s="15">
        <f>VLOOKUP(B242&amp;D242,'[1]점검현황(금월)'!$D$7:$AG$273,27,0)</f>
        <v>44450</v>
      </c>
      <c r="J242" s="31">
        <v>1026</v>
      </c>
      <c r="K242" s="17">
        <f>VLOOKUP(B242&amp;D242,'[1]점검현황(금월)'!$D$7:$AK$273,24,0)</f>
        <v>0.39583333333333298</v>
      </c>
      <c r="L242" s="18">
        <f>VLOOKUP(B242&amp;D242,'[1]점검현황(금월)'!$D$7:$AK$273,34,0)</f>
        <v>571</v>
      </c>
      <c r="M242" s="31">
        <v>1123</v>
      </c>
      <c r="N242" s="19">
        <v>0.59722222222222221</v>
      </c>
      <c r="O242" s="20"/>
    </row>
    <row r="243" spans="1:15" ht="15" customHeight="1" x14ac:dyDescent="0.3">
      <c r="A243" s="30"/>
      <c r="B243" s="9" t="s">
        <v>98</v>
      </c>
      <c r="C243" s="9">
        <v>2</v>
      </c>
      <c r="D243" s="11">
        <v>201</v>
      </c>
      <c r="E243" s="13" t="str">
        <f>VLOOKUP(B243&amp;D243,'[1]점검현황(금월)'!$D$7:$AG$273,2,0)</f>
        <v>세미나실(ZOOM자동녹화)</v>
      </c>
      <c r="F243" s="14" t="str">
        <f>VLOOKUP(B243&amp;D243,'[1]점검현황(금월)'!$D$7:$AG$273,3,0)</f>
        <v>VX421</v>
      </c>
      <c r="G243" s="13" t="str">
        <f>VLOOKUP(B243&amp;D243,'[1]점검현황(금월)'!$D$2:$AG$273,19,0)</f>
        <v>e-ST</v>
      </c>
      <c r="H243" s="15" t="str">
        <f>VLOOKUP(B243&amp;D243,'[1]점검현황(금월)'!$D$2:$AG$273,25,0)</f>
        <v>2017-00-00</v>
      </c>
      <c r="I243" s="15" t="str">
        <f>VLOOKUP(B243&amp;D243,'[1]점검현황(금월)'!$D$7:$AG$273,27,0)</f>
        <v>2017-00-00</v>
      </c>
      <c r="J243" s="16">
        <v>1026</v>
      </c>
      <c r="K243" s="17">
        <f>VLOOKUP(B243&amp;D243,'[1]점검현황(금월)'!$D$7:$AK$273,24,0)</f>
        <v>0.4236111111111111</v>
      </c>
      <c r="L243" s="18">
        <f>VLOOKUP(B243&amp;D243,'[1]점검현황(금월)'!$D$7:$AK$273,34,0)</f>
        <v>627</v>
      </c>
      <c r="M243" s="31">
        <v>1123</v>
      </c>
      <c r="N243" s="19">
        <v>0.60416666666666663</v>
      </c>
      <c r="O243" s="20"/>
    </row>
    <row r="244" spans="1:15" ht="15" customHeight="1" x14ac:dyDescent="0.3">
      <c r="A244" s="39" t="s">
        <v>99</v>
      </c>
      <c r="B244" s="13" t="s">
        <v>100</v>
      </c>
      <c r="C244" s="9">
        <v>1</v>
      </c>
      <c r="D244" s="11">
        <v>101</v>
      </c>
      <c r="E244" s="13" t="str">
        <f>VLOOKUP(B244&amp;D244,'[1]점검현황(금월)'!$D$7:$AG$273,2,0)</f>
        <v>산업공학과</v>
      </c>
      <c r="F244" s="14" t="str">
        <f>VLOOKUP(B244&amp;D244,'[1]점검현황(금월)'!$D$7:$AG$273,3,0)</f>
        <v>VGZ650</v>
      </c>
      <c r="G244" s="13" t="str">
        <f>VLOOKUP(B244&amp;D244,'[1]점검현황(금월)'!$D$2:$AG$273,19,0)</f>
        <v>e-ST</v>
      </c>
      <c r="H244" s="15">
        <f>VLOOKUP(B244&amp;D244,'[1]점검현황(금월)'!$D$2:$AG$273,25,0)</f>
        <v>44985</v>
      </c>
      <c r="I244" s="15">
        <f>VLOOKUP(B244&amp;D244,'[1]점검현황(금월)'!$D$7:$AG$273,27,0)</f>
        <v>44985</v>
      </c>
      <c r="J244" s="32">
        <v>1028</v>
      </c>
      <c r="K244" s="17">
        <f>VLOOKUP(B244&amp;D244,'[1]점검현황(금월)'!$D$7:$AK$273,24,0)</f>
        <v>0.46527777777777773</v>
      </c>
      <c r="L244" s="18">
        <f>VLOOKUP(B244&amp;D244,'[1]점검현황(금월)'!$D$7:$AK$273,34,0)</f>
        <v>387</v>
      </c>
      <c r="M244" s="31">
        <v>1125</v>
      </c>
      <c r="N244" s="19">
        <v>0.38194444444444442</v>
      </c>
      <c r="O244" s="20"/>
    </row>
    <row r="245" spans="1:15" ht="15" customHeight="1" x14ac:dyDescent="0.3">
      <c r="A245" s="40"/>
      <c r="B245" s="13" t="s">
        <v>100</v>
      </c>
      <c r="C245" s="9">
        <v>2</v>
      </c>
      <c r="D245" s="13">
        <v>106</v>
      </c>
      <c r="E245" s="13" t="str">
        <f>VLOOKUP(B245&amp;D245,'[1]점검현황(금월)'!$D$7:$AG$273,2,0)</f>
        <v>환경공학 (everlec,ZOOM자동녹화)</v>
      </c>
      <c r="F245" s="14" t="str">
        <f>VLOOKUP(B245&amp;D245,'[1]점검현황(금월)'!$D$7:$AG$273,3,0)</f>
        <v>VW540</v>
      </c>
      <c r="G245" s="13" t="str">
        <f>VLOOKUP(B245&amp;D245,'[1]점검현황(금월)'!$D$2:$AG$273,19,0)</f>
        <v>e-ST</v>
      </c>
      <c r="H245" s="15">
        <f>VLOOKUP(B245&amp;D245,'[1]점검현황(금월)'!$D$2:$AG$273,25,0)</f>
        <v>40424</v>
      </c>
      <c r="I245" s="15">
        <f>VLOOKUP(B245&amp;D245,'[1]점검현황(금월)'!$D$7:$AG$273,27,0)</f>
        <v>40424</v>
      </c>
      <c r="J245" s="22">
        <v>1028</v>
      </c>
      <c r="K245" s="17">
        <f>VLOOKUP(B245&amp;D245,'[1]점검현황(금월)'!$D$7:$AK$273,24,0)</f>
        <v>0.47222222222222199</v>
      </c>
      <c r="L245" s="18">
        <f>VLOOKUP(B245&amp;D245,'[1]점검현황(금월)'!$D$7:$AK$273,34,0)</f>
        <v>619</v>
      </c>
      <c r="M245" s="31">
        <v>1125</v>
      </c>
      <c r="N245" s="19">
        <v>0.38888888888888901</v>
      </c>
      <c r="O245" s="20" t="s">
        <v>101</v>
      </c>
    </row>
    <row r="246" spans="1:15" ht="15" customHeight="1" x14ac:dyDescent="0.3">
      <c r="A246" s="41" t="s">
        <v>102</v>
      </c>
      <c r="B246" s="13" t="s">
        <v>102</v>
      </c>
      <c r="C246" s="9">
        <v>1</v>
      </c>
      <c r="D246" s="13">
        <v>101</v>
      </c>
      <c r="E246" s="13" t="str">
        <f>VLOOKUP(B246&amp;D246,'[1]점검현황(금월)'!$D$7:$AG$273,2,0)</f>
        <v>PC실</v>
      </c>
      <c r="F246" s="14" t="str">
        <f>VLOOKUP(B246&amp;D246,'[1]점검현황(금월)'!$D$7:$AG$273,3,0)</f>
        <v>VX61</v>
      </c>
      <c r="G246" s="13" t="str">
        <f>VLOOKUP(B246&amp;D246,'[1]점검현황(금월)'!$D$2:$AG$273,19,0)</f>
        <v>자체</v>
      </c>
      <c r="H246" s="15" t="str">
        <f>VLOOKUP(B246&amp;D246,'[1]점검현황(금월)'!$D$2:$AG$273,25,0)</f>
        <v>2020-00-00</v>
      </c>
      <c r="I246" s="15" t="str">
        <f>VLOOKUP(B246&amp;D246,'[1]점검현황(금월)'!$D$7:$AG$273,27,0)</f>
        <v>2020-00-00</v>
      </c>
      <c r="J246" s="32">
        <v>1028</v>
      </c>
      <c r="K246" s="17">
        <f>VLOOKUP(B246&amp;D246,'[1]점검현황(금월)'!$D$7:$AK$273,24,0)</f>
        <v>0.49305555555555403</v>
      </c>
      <c r="L246" s="18">
        <f>VLOOKUP(B246&amp;D246,'[1]점검현황(금월)'!$D$7:$AK$273,34,0)</f>
        <v>477</v>
      </c>
      <c r="M246" s="31">
        <v>1125</v>
      </c>
      <c r="N246" s="19">
        <v>0.40972222222222199</v>
      </c>
      <c r="O246" s="20"/>
    </row>
    <row r="247" spans="1:15" ht="15" customHeight="1" x14ac:dyDescent="0.3">
      <c r="A247" s="41"/>
      <c r="B247" s="13" t="s">
        <v>102</v>
      </c>
      <c r="C247" s="9">
        <v>2</v>
      </c>
      <c r="D247" s="13">
        <v>102</v>
      </c>
      <c r="E247" s="13" t="str">
        <f>VLOOKUP(B247&amp;D247,'[1]점검현황(금월)'!$D$7:$AG$273,2,0)</f>
        <v>실험실</v>
      </c>
      <c r="F247" s="14" t="str">
        <f>VLOOKUP(B247&amp;D247,'[1]점검현황(금월)'!$D$7:$AG$273,3,0)</f>
        <v>VX61</v>
      </c>
      <c r="G247" s="13" t="str">
        <f>VLOOKUP(B247&amp;D247,'[1]점검현황(금월)'!$D$2:$AG$273,19,0)</f>
        <v>e-ST</v>
      </c>
      <c r="H247" s="15">
        <f>VLOOKUP(B247&amp;D247,'[1]점검현황(금월)'!$D$2:$AG$273,25,0)</f>
        <v>45027</v>
      </c>
      <c r="I247" s="15" t="str">
        <f>VLOOKUP(B247&amp;D247,'[1]점검현황(금월)'!$D$7:$AG$273,27,0)</f>
        <v>2020-00-00</v>
      </c>
      <c r="J247" s="32">
        <v>1028</v>
      </c>
      <c r="K247" s="17">
        <f>VLOOKUP(B247&amp;D247,'[1]점검현황(금월)'!$D$7:$AK$273,24,0)</f>
        <v>0.499999999999998</v>
      </c>
      <c r="L247" s="18">
        <f>VLOOKUP(B247&amp;D247,'[1]점검현황(금월)'!$D$7:$AK$273,34,0)</f>
        <v>370</v>
      </c>
      <c r="M247" s="31">
        <v>1125</v>
      </c>
      <c r="N247" s="19">
        <v>0.41666666666666702</v>
      </c>
      <c r="O247" s="20"/>
    </row>
    <row r="248" spans="1:15" ht="15" customHeight="1" x14ac:dyDescent="0.3">
      <c r="A248" s="41"/>
      <c r="B248" s="13" t="s">
        <v>102</v>
      </c>
      <c r="C248" s="9">
        <v>3</v>
      </c>
      <c r="D248" s="13">
        <v>105</v>
      </c>
      <c r="E248" s="13" t="str">
        <f>VLOOKUP(B248&amp;D248,'[1]점검현황(금월)'!$D$7:$AG$273,2,0)</f>
        <v>실험실</v>
      </c>
      <c r="F248" s="14" t="str">
        <f>VLOOKUP(B248&amp;D248,'[1]점검현황(금월)'!$D$7:$AG$273,3,0)</f>
        <v>VX421</v>
      </c>
      <c r="G248" s="13" t="str">
        <f>VLOOKUP(B248&amp;D248,'[1]점검현황(금월)'!$D$2:$AG$273,19,0)</f>
        <v>철재</v>
      </c>
      <c r="H248" s="15">
        <f>VLOOKUP(B248&amp;D248,'[1]점검현황(금월)'!$D$2:$AG$273,25,0)</f>
        <v>42823</v>
      </c>
      <c r="I248" s="15">
        <f>VLOOKUP(B248&amp;D248,'[1]점검현황(금월)'!$D$7:$AG$273,27,0)</f>
        <v>42823</v>
      </c>
      <c r="J248" s="22">
        <v>1028</v>
      </c>
      <c r="K248" s="17">
        <f>VLOOKUP(B248&amp;D248,'[1]점검현황(금월)'!$D$7:$AK$273,24,0)</f>
        <v>0.50694444444444198</v>
      </c>
      <c r="L248" s="18">
        <f>VLOOKUP(B248&amp;D248,'[1]점검현황(금월)'!$D$7:$AK$273,34,0)</f>
        <v>4368</v>
      </c>
      <c r="M248" s="31">
        <v>1125</v>
      </c>
      <c r="N248" s="19">
        <v>0.42361111111111099</v>
      </c>
      <c r="O248" s="20"/>
    </row>
    <row r="249" spans="1:15" ht="15" customHeight="1" x14ac:dyDescent="0.3">
      <c r="A249" s="39" t="s">
        <v>103</v>
      </c>
      <c r="B249" s="13" t="s">
        <v>104</v>
      </c>
      <c r="C249" s="9">
        <v>1</v>
      </c>
      <c r="D249" s="13">
        <v>108</v>
      </c>
      <c r="E249" s="13" t="str">
        <f>VLOOKUP(B249&amp;D249,'[1]점검현황(금월)'!$D$7:$AG$273,2,0)</f>
        <v>국제교육센터</v>
      </c>
      <c r="F249" s="14" t="str">
        <f>VLOOKUP(B249&amp;D249,'[1]점검현황(금월)'!$D$7:$AG$273,3,0)</f>
        <v>VMW501</v>
      </c>
      <c r="G249" s="13" t="str">
        <f>VLOOKUP(B249&amp;D249,'[1]점검현황(금월)'!$D$2:$AG$273,19,0)</f>
        <v>e-ST</v>
      </c>
      <c r="H249" s="15" t="str">
        <f>VLOOKUP(B249&amp;D249,'[1]점검현황(금월)'!$D$2:$AG$273,25,0)</f>
        <v>2021-00-00</v>
      </c>
      <c r="I249" s="15" t="str">
        <f>VLOOKUP(B249&amp;D249,'[1]점검현황(금월)'!$D$7:$AG$273,27,0)</f>
        <v>2021-00-00</v>
      </c>
      <c r="J249" s="32">
        <v>1028</v>
      </c>
      <c r="K249" s="17">
        <f>VLOOKUP(B249&amp;D249,'[1]점검현황(금월)'!$D$7:$AK$273,24,0)</f>
        <v>0.79166666666666663</v>
      </c>
      <c r="L249" s="18">
        <f>VLOOKUP(B249&amp;D249,'[1]점검현황(금월)'!$D$7:$AK$273,34,0)</f>
        <v>2679</v>
      </c>
      <c r="M249" s="31">
        <v>1125</v>
      </c>
      <c r="N249" s="19">
        <v>0.43055555555555558</v>
      </c>
      <c r="O249" s="42"/>
    </row>
    <row r="250" spans="1:15" ht="15" customHeight="1" x14ac:dyDescent="0.3">
      <c r="A250" s="43"/>
      <c r="B250" s="13" t="s">
        <v>104</v>
      </c>
      <c r="C250" s="9">
        <v>2</v>
      </c>
      <c r="D250" s="13">
        <v>109</v>
      </c>
      <c r="E250" s="13" t="str">
        <f>VLOOKUP(B250&amp;D250,'[1]점검현황(금월)'!$D$7:$AG$273,2,0)</f>
        <v>국제교육센터</v>
      </c>
      <c r="F250" s="14" t="str">
        <f>VLOOKUP(B250&amp;D250,'[1]점검현황(금월)'!$D$7:$AG$273,3,0)</f>
        <v>VX431</v>
      </c>
      <c r="G250" s="13" t="str">
        <f>VLOOKUP(B250&amp;D250,'[1]점검현황(금월)'!$D$2:$AG$273,19,0)</f>
        <v>e-ST</v>
      </c>
      <c r="H250" s="15" t="str">
        <f>VLOOKUP(B250&amp;D250,'[1]점검현황(금월)'!$D$2:$AG$273,25,0)</f>
        <v>2019-00-00</v>
      </c>
      <c r="I250" s="15" t="str">
        <f>VLOOKUP(B250&amp;D250,'[1]점검현황(금월)'!$D$7:$AG$273,27,0)</f>
        <v>2019-00-00</v>
      </c>
      <c r="J250" s="32">
        <v>1028</v>
      </c>
      <c r="K250" s="17">
        <f>VLOOKUP(B250&amp;D250,'[1]점검현황(금월)'!$D$7:$AK$273,24,0)</f>
        <v>0.79861111111111116</v>
      </c>
      <c r="L250" s="18">
        <f>VLOOKUP(B250&amp;D250,'[1]점검현황(금월)'!$D$7:$AK$273,34,0)</f>
        <v>3891</v>
      </c>
      <c r="M250" s="31">
        <v>1125</v>
      </c>
      <c r="N250" s="19">
        <v>0.4375</v>
      </c>
      <c r="O250" s="42" t="s">
        <v>105</v>
      </c>
    </row>
    <row r="251" spans="1:15" ht="15" customHeight="1" x14ac:dyDescent="0.3">
      <c r="A251" s="43"/>
      <c r="B251" s="13" t="s">
        <v>104</v>
      </c>
      <c r="C251" s="9">
        <v>3</v>
      </c>
      <c r="D251" s="13">
        <v>110</v>
      </c>
      <c r="E251" s="13" t="str">
        <f>VLOOKUP(B251&amp;D251,'[1]점검현황(금월)'!$D$7:$AG$273,2,0)</f>
        <v>국제교육센터</v>
      </c>
      <c r="F251" s="14" t="str">
        <f>VLOOKUP(B251&amp;D251,'[1]점검현황(금월)'!$D$7:$AG$273,3,0)</f>
        <v>VX431</v>
      </c>
      <c r="G251" s="13" t="str">
        <f>VLOOKUP(B251&amp;D251,'[1]점검현황(금월)'!$D$2:$AG$273,19,0)</f>
        <v>자체</v>
      </c>
      <c r="H251" s="15" t="str">
        <f>VLOOKUP(B251&amp;D251,'[1]점검현황(금월)'!$D$2:$AG$273,25,0)</f>
        <v>2019-00-00</v>
      </c>
      <c r="I251" s="15" t="str">
        <f>VLOOKUP(B251&amp;D251,'[1]점검현황(금월)'!$D$7:$AG$273,27,0)</f>
        <v>2019-00-00</v>
      </c>
      <c r="J251" s="32">
        <v>1028</v>
      </c>
      <c r="K251" s="17">
        <f>VLOOKUP(B251&amp;D251,'[1]점검현황(금월)'!$D$7:$AK$273,24,0)</f>
        <v>0.80555555555555602</v>
      </c>
      <c r="L251" s="18">
        <f>VLOOKUP(B251&amp;D251,'[1]점검현황(금월)'!$D$7:$AK$273,34,0)</f>
        <v>842</v>
      </c>
      <c r="M251" s="31">
        <v>1125</v>
      </c>
      <c r="N251" s="19">
        <v>0.44444444444444442</v>
      </c>
      <c r="O251" s="42"/>
    </row>
    <row r="252" spans="1:15" ht="15" customHeight="1" x14ac:dyDescent="0.3">
      <c r="A252" s="43"/>
      <c r="B252" s="13" t="s">
        <v>104</v>
      </c>
      <c r="C252" s="9">
        <v>4</v>
      </c>
      <c r="D252" s="13">
        <v>111</v>
      </c>
      <c r="E252" s="13" t="str">
        <f>VLOOKUP(B252&amp;D252,'[1]점검현황(금월)'!$D$7:$AG$273,2,0)</f>
        <v>국제교육센터</v>
      </c>
      <c r="F252" s="14" t="str">
        <f>VLOOKUP(B252&amp;D252,'[1]점검현황(금월)'!$D$7:$AG$273,3,0)</f>
        <v>VX431</v>
      </c>
      <c r="G252" s="13" t="str">
        <f>VLOOKUP(B252&amp;D252,'[1]점검현황(금월)'!$D$2:$AG$273,19,0)</f>
        <v>자체</v>
      </c>
      <c r="H252" s="15" t="str">
        <f>VLOOKUP(B252&amp;D252,'[1]점검현황(금월)'!$D$2:$AG$273,25,0)</f>
        <v>2019-00-00</v>
      </c>
      <c r="I252" s="15" t="str">
        <f>VLOOKUP(B252&amp;D252,'[1]점검현황(금월)'!$D$7:$AG$273,27,0)</f>
        <v>2019-00-00</v>
      </c>
      <c r="J252" s="32">
        <v>1028</v>
      </c>
      <c r="K252" s="17">
        <f>VLOOKUP(B252&amp;D252,'[1]점검현황(금월)'!$D$7:$AK$273,24,0)</f>
        <v>0.35416666666666669</v>
      </c>
      <c r="L252" s="18">
        <f>VLOOKUP(B252&amp;D252,'[1]점검현황(금월)'!$D$7:$AK$273,34,0)</f>
        <v>2529</v>
      </c>
      <c r="M252" s="31">
        <v>1125</v>
      </c>
      <c r="N252" s="19">
        <v>0.79166666666666663</v>
      </c>
      <c r="O252" s="42"/>
    </row>
    <row r="253" spans="1:15" ht="15" customHeight="1" x14ac:dyDescent="0.3">
      <c r="A253" s="43"/>
      <c r="B253" s="13" t="s">
        <v>104</v>
      </c>
      <c r="C253" s="9">
        <v>5</v>
      </c>
      <c r="D253" s="13">
        <v>112</v>
      </c>
      <c r="E253" s="13" t="str">
        <f>VLOOKUP(B253&amp;D253,'[1]점검현황(금월)'!$D$7:$AG$273,2,0)</f>
        <v>국제교육센터</v>
      </c>
      <c r="F253" s="14" t="str">
        <f>VLOOKUP(B253&amp;D253,'[1]점검현황(금월)'!$D$7:$AG$273,3,0)</f>
        <v>VX431</v>
      </c>
      <c r="G253" s="13" t="str">
        <f>VLOOKUP(B253&amp;D253,'[1]점검현황(금월)'!$D$2:$AG$273,19,0)</f>
        <v>자체</v>
      </c>
      <c r="H253" s="15" t="str">
        <f>VLOOKUP(B253&amp;D253,'[1]점검현황(금월)'!$D$2:$AG$273,25,0)</f>
        <v>2019-00-00</v>
      </c>
      <c r="I253" s="15" t="str">
        <f>VLOOKUP(B253&amp;D253,'[1]점검현황(금월)'!$D$7:$AG$273,27,0)</f>
        <v>2019-00-00</v>
      </c>
      <c r="J253" s="32">
        <v>1028</v>
      </c>
      <c r="K253" s="17">
        <f>VLOOKUP(B253&amp;D253,'[1]점검현황(금월)'!$D$7:$AK$273,24,0)</f>
        <v>0.3611111111111111</v>
      </c>
      <c r="L253" s="18">
        <f>VLOOKUP(B253&amp;D253,'[1]점검현황(금월)'!$D$7:$AK$273,34,0)</f>
        <v>299</v>
      </c>
      <c r="M253" s="31">
        <v>1125</v>
      </c>
      <c r="N253" s="19">
        <v>0.79861111111111116</v>
      </c>
      <c r="O253" s="42"/>
    </row>
    <row r="254" spans="1:15" ht="15" customHeight="1" x14ac:dyDescent="0.3">
      <c r="A254" s="43"/>
      <c r="B254" s="13" t="s">
        <v>104</v>
      </c>
      <c r="C254" s="9">
        <v>6</v>
      </c>
      <c r="D254" s="13">
        <v>209</v>
      </c>
      <c r="E254" s="13" t="str">
        <f>VLOOKUP(B254&amp;D254,'[1]점검현황(금월)'!$D$7:$AG$273,2,0)</f>
        <v>국제교육센터</v>
      </c>
      <c r="F254" s="14" t="str">
        <f>VLOOKUP(B254&amp;D254,'[1]점검현황(금월)'!$D$7:$AG$273,3,0)</f>
        <v>VX431</v>
      </c>
      <c r="G254" s="13" t="str">
        <f>VLOOKUP(B254&amp;D254,'[1]점검현황(금월)'!$D$2:$AG$273,19,0)</f>
        <v>e-ST</v>
      </c>
      <c r="H254" s="15" t="str">
        <f>VLOOKUP(B254&amp;D254,'[1]점검현황(금월)'!$D$2:$AG$273,25,0)</f>
        <v>2019-00-00</v>
      </c>
      <c r="I254" s="15" t="str">
        <f>VLOOKUP(B254&amp;D254,'[1]점검현황(금월)'!$D$7:$AG$273,27,0)</f>
        <v>2019-00-00</v>
      </c>
      <c r="J254" s="32">
        <v>1029</v>
      </c>
      <c r="K254" s="17">
        <f>VLOOKUP(B254&amp;D254,'[1]점검현황(금월)'!$D$7:$AK$273,24,0)</f>
        <v>0.38194444444444442</v>
      </c>
      <c r="L254" s="18">
        <f>VLOOKUP(B254&amp;D254,'[1]점검현황(금월)'!$D$7:$AK$273,34,0)</f>
        <v>3498</v>
      </c>
      <c r="M254" s="31">
        <v>1126</v>
      </c>
      <c r="N254" s="19">
        <v>0.80555555555555547</v>
      </c>
      <c r="O254" s="42" t="s">
        <v>106</v>
      </c>
    </row>
    <row r="255" spans="1:15" ht="15" customHeight="1" x14ac:dyDescent="0.3">
      <c r="A255" s="43"/>
      <c r="B255" s="13" t="s">
        <v>104</v>
      </c>
      <c r="C255" s="9">
        <v>7</v>
      </c>
      <c r="D255" s="13">
        <v>210</v>
      </c>
      <c r="E255" s="13" t="str">
        <f>VLOOKUP(B255&amp;D255,'[1]점검현황(금월)'!$D$7:$AG$273,2,0)</f>
        <v>국제교육센터</v>
      </c>
      <c r="F255" s="14" t="str">
        <f>VLOOKUP(B255&amp;D255,'[1]점검현황(금월)'!$D$7:$AG$273,3,0)</f>
        <v>VX431</v>
      </c>
      <c r="G255" s="13" t="str">
        <f>VLOOKUP(B255&amp;D255,'[1]점검현황(금월)'!$D$2:$AG$273,19,0)</f>
        <v>자체</v>
      </c>
      <c r="H255" s="15">
        <f>VLOOKUP(B255&amp;D255,'[1]점검현황(금월)'!$D$2:$AG$273,25,0)</f>
        <v>45093</v>
      </c>
      <c r="I255" s="15" t="str">
        <f>VLOOKUP(B255&amp;D255,'[1]점검현황(금월)'!$D$7:$AG$273,27,0)</f>
        <v>2019-00-00</v>
      </c>
      <c r="J255" s="32">
        <v>1029</v>
      </c>
      <c r="K255" s="17">
        <f>VLOOKUP(B255&amp;D255,'[1]점검현황(금월)'!$D$7:$AK$273,24,0)</f>
        <v>0.39583333333333331</v>
      </c>
      <c r="L255" s="18">
        <f>VLOOKUP(B255&amp;D255,'[1]점검현황(금월)'!$D$7:$AK$273,34,0)</f>
        <v>2988</v>
      </c>
      <c r="M255" s="31">
        <v>1126</v>
      </c>
      <c r="N255" s="19">
        <v>0.35416666666666669</v>
      </c>
      <c r="O255" s="42"/>
    </row>
    <row r="256" spans="1:15" ht="15" customHeight="1" x14ac:dyDescent="0.3">
      <c r="A256" s="43"/>
      <c r="B256" s="13" t="s">
        <v>104</v>
      </c>
      <c r="C256" s="9">
        <v>8</v>
      </c>
      <c r="D256" s="13">
        <v>211</v>
      </c>
      <c r="E256" s="13" t="str">
        <f>VLOOKUP(B256&amp;D256,'[1]점검현황(금월)'!$D$7:$AG$273,2,0)</f>
        <v>국제교육센터</v>
      </c>
      <c r="F256" s="14" t="str">
        <f>VLOOKUP(B256&amp;D256,'[1]점검현황(금월)'!$D$7:$AG$273,3,0)</f>
        <v>VMW501</v>
      </c>
      <c r="G256" s="13" t="str">
        <f>VLOOKUP(B256&amp;D256,'[1]점검현황(금월)'!$D$2:$AG$273,19,0)</f>
        <v>자체</v>
      </c>
      <c r="H256" s="15" t="str">
        <f>VLOOKUP(B256&amp;D256,'[1]점검현황(금월)'!$D$2:$AG$273,25,0)</f>
        <v>2021-00-00</v>
      </c>
      <c r="I256" s="15" t="str">
        <f>VLOOKUP(B256&amp;D256,'[1]점검현황(금월)'!$D$7:$AG$273,27,0)</f>
        <v>2021-00-00</v>
      </c>
      <c r="J256" s="32">
        <v>1029</v>
      </c>
      <c r="K256" s="17">
        <f>VLOOKUP(B256&amp;D256,'[1]점검현황(금월)'!$D$7:$AK$273,24,0)</f>
        <v>0.40972222222222227</v>
      </c>
      <c r="L256" s="18">
        <f>VLOOKUP(B256&amp;D256,'[1]점검현황(금월)'!$D$7:$AK$273,34,0)</f>
        <v>2502</v>
      </c>
      <c r="M256" s="31">
        <v>1126</v>
      </c>
      <c r="N256" s="19">
        <v>0.3611111111111111</v>
      </c>
      <c r="O256" s="42"/>
    </row>
    <row r="257" spans="1:15" ht="15" customHeight="1" x14ac:dyDescent="0.3">
      <c r="A257" s="43"/>
      <c r="B257" s="13" t="s">
        <v>104</v>
      </c>
      <c r="C257" s="9">
        <v>9</v>
      </c>
      <c r="D257" s="13">
        <v>203</v>
      </c>
      <c r="E257" s="13" t="str">
        <f>VLOOKUP(B257&amp;D257,'[1]점검현황(금월)'!$D$7:$AG$273,2,0)</f>
        <v>국제교육센터</v>
      </c>
      <c r="F257" s="14" t="str">
        <f>VLOOKUP(B257&amp;D257,'[1]점검현황(금월)'!$D$7:$AG$273,3,0)</f>
        <v>VX431</v>
      </c>
      <c r="G257" s="13" t="str">
        <f>VLOOKUP(B257&amp;D257,'[1]점검현황(금월)'!$D$2:$AG$273,19,0)</f>
        <v>e-ST</v>
      </c>
      <c r="H257" s="15" t="str">
        <f>VLOOKUP(B257&amp;D257,'[1]점검현황(금월)'!$D$2:$AG$273,25,0)</f>
        <v>2019-00-00</v>
      </c>
      <c r="I257" s="15" t="str">
        <f>VLOOKUP(B257&amp;D257,'[1]점검현황(금월)'!$D$7:$AG$273,27,0)</f>
        <v>2019-00-00</v>
      </c>
      <c r="J257" s="32">
        <v>1029</v>
      </c>
      <c r="K257" s="17">
        <f>VLOOKUP(B257&amp;D257,'[1]점검현황(금월)'!$D$7:$AK$273,24,0)</f>
        <v>0.4236111111111111</v>
      </c>
      <c r="L257" s="18">
        <f>VLOOKUP(B257&amp;D257,'[1]점검현황(금월)'!$D$7:$AK$273,34,0)</f>
        <v>2838</v>
      </c>
      <c r="M257" s="31">
        <v>1126</v>
      </c>
      <c r="N257" s="19">
        <v>0.4513888888888889</v>
      </c>
      <c r="O257" s="42"/>
    </row>
    <row r="258" spans="1:15" ht="15" customHeight="1" x14ac:dyDescent="0.3">
      <c r="A258" s="43"/>
      <c r="B258" s="13" t="s">
        <v>104</v>
      </c>
      <c r="C258" s="9">
        <v>10</v>
      </c>
      <c r="D258" s="13">
        <v>202</v>
      </c>
      <c r="E258" s="13" t="str">
        <f>VLOOKUP(B258&amp;D258,'[1]점검현황(금월)'!$D$7:$AG$273,2,0)</f>
        <v>국제교육센터</v>
      </c>
      <c r="F258" s="14" t="str">
        <f>VLOOKUP(B258&amp;D258,'[1]점검현황(금월)'!$D$7:$AG$273,3,0)</f>
        <v>VX431</v>
      </c>
      <c r="G258" s="13" t="str">
        <f>VLOOKUP(B258&amp;D258,'[1]점검현황(금월)'!$D$2:$AG$273,19,0)</f>
        <v>자체</v>
      </c>
      <c r="H258" s="15" t="str">
        <f>VLOOKUP(B258&amp;D258,'[1]점검현황(금월)'!$D$2:$AG$273,25,0)</f>
        <v>2019-00-00</v>
      </c>
      <c r="I258" s="15" t="str">
        <f>VLOOKUP(B258&amp;D258,'[1]점검현황(금월)'!$D$7:$AG$273,27,0)</f>
        <v>2019-00-00</v>
      </c>
      <c r="J258" s="32">
        <v>1029</v>
      </c>
      <c r="K258" s="17">
        <f>VLOOKUP(B258&amp;D258,'[1]점검현황(금월)'!$D$7:$AK$273,24,0)</f>
        <v>0.4375</v>
      </c>
      <c r="L258" s="18">
        <f>VLOOKUP(B258&amp;D258,'[1]점검현황(금월)'!$D$7:$AK$273,34,0)</f>
        <v>3454</v>
      </c>
      <c r="M258" s="31">
        <v>1126</v>
      </c>
      <c r="N258" s="19">
        <v>0.45833333333333331</v>
      </c>
      <c r="O258" s="42" t="s">
        <v>39</v>
      </c>
    </row>
    <row r="259" spans="1:15" ht="15" customHeight="1" x14ac:dyDescent="0.3">
      <c r="A259" s="43"/>
      <c r="B259" s="13" t="s">
        <v>104</v>
      </c>
      <c r="C259" s="9">
        <v>11</v>
      </c>
      <c r="D259" s="13">
        <v>201</v>
      </c>
      <c r="E259" s="13" t="str">
        <f>VLOOKUP(B259&amp;D259,'[1]점검현황(금월)'!$D$7:$AG$273,2,0)</f>
        <v>국제교육센터</v>
      </c>
      <c r="F259" s="14" t="str">
        <f>VLOOKUP(B259&amp;D259,'[1]점검현황(금월)'!$D$7:$AG$273,3,0)</f>
        <v>VX431</v>
      </c>
      <c r="G259" s="13" t="str">
        <f>VLOOKUP(B259&amp;D259,'[1]점검현황(금월)'!$D$2:$AG$273,19,0)</f>
        <v>자체</v>
      </c>
      <c r="H259" s="15" t="str">
        <f>VLOOKUP(B259&amp;D259,'[1]점검현황(금월)'!$D$2:$AG$273,25,0)</f>
        <v>2019-00-00</v>
      </c>
      <c r="I259" s="15" t="str">
        <f>VLOOKUP(B259&amp;D259,'[1]점검현황(금월)'!$D$7:$AG$273,27,0)</f>
        <v>2019-00-00</v>
      </c>
      <c r="J259" s="32">
        <v>1029</v>
      </c>
      <c r="K259" s="17">
        <f>VLOOKUP(B259&amp;D259,'[1]점검현황(금월)'!$D$7:$AK$273,24,0)</f>
        <v>0.58194444444444449</v>
      </c>
      <c r="L259" s="18">
        <f>VLOOKUP(B259&amp;D259,'[1]점검현황(금월)'!$D$7:$AK$273,34,0)</f>
        <v>3351</v>
      </c>
      <c r="M259" s="31">
        <v>1126</v>
      </c>
      <c r="N259" s="19">
        <v>0.46527777777777773</v>
      </c>
      <c r="O259" s="42"/>
    </row>
    <row r="260" spans="1:15" ht="15" customHeight="1" x14ac:dyDescent="0.3">
      <c r="A260" s="43"/>
      <c r="B260" s="13" t="s">
        <v>104</v>
      </c>
      <c r="C260" s="9">
        <v>12</v>
      </c>
      <c r="D260" s="13">
        <v>215</v>
      </c>
      <c r="E260" s="13" t="str">
        <f>VLOOKUP(B260&amp;D260,'[1]점검현황(금월)'!$D$7:$AG$273,2,0)</f>
        <v>국제교육센터(강사실)</v>
      </c>
      <c r="F260" s="14" t="str">
        <f>VLOOKUP(B260&amp;D260,'[1]점검현황(금월)'!$D$7:$AG$273,3,0)</f>
        <v>VX431</v>
      </c>
      <c r="G260" s="13" t="str">
        <f>VLOOKUP(B260&amp;D260,'[1]점검현황(금월)'!$D$2:$AG$273,19,0)</f>
        <v>자체</v>
      </c>
      <c r="H260" s="15" t="str">
        <f>VLOOKUP(B260&amp;D260,'[1]점검현황(금월)'!$D$2:$AG$273,25,0)</f>
        <v>2019-00-00</v>
      </c>
      <c r="I260" s="15" t="str">
        <f>VLOOKUP(B260&amp;D260,'[1]점검현황(금월)'!$D$7:$AG$273,27,0)</f>
        <v>2019-00-00</v>
      </c>
      <c r="J260" s="32">
        <v>1029</v>
      </c>
      <c r="K260" s="17">
        <f>VLOOKUP(B260&amp;D260,'[1]점검현황(금월)'!$D$7:$AK$273,24,0)</f>
        <v>0.5</v>
      </c>
      <c r="L260" s="18">
        <f>VLOOKUP(B260&amp;D260,'[1]점검현황(금월)'!$D$7:$AK$273,34,0)</f>
        <v>3467</v>
      </c>
      <c r="M260" s="31">
        <v>1126</v>
      </c>
      <c r="N260" s="19">
        <v>0.47222222222222227</v>
      </c>
      <c r="O260" s="42"/>
    </row>
    <row r="261" spans="1:15" ht="15" customHeight="1" x14ac:dyDescent="0.3">
      <c r="A261" s="43"/>
      <c r="B261" s="13" t="s">
        <v>104</v>
      </c>
      <c r="C261" s="9">
        <v>13</v>
      </c>
      <c r="D261" s="13">
        <v>214</v>
      </c>
      <c r="E261" s="13" t="str">
        <f>VLOOKUP(B261&amp;D261,'[1]점검현황(금월)'!$D$7:$AG$273,2,0)</f>
        <v>국제교육센터</v>
      </c>
      <c r="F261" s="14" t="str">
        <f>VLOOKUP(B261&amp;D261,'[1]점검현황(금월)'!$D$7:$AG$273,3,0)</f>
        <v>VMW501</v>
      </c>
      <c r="G261" s="13" t="str">
        <f>VLOOKUP(B261&amp;D261,'[1]점검현황(금월)'!$D$2:$AG$273,19,0)</f>
        <v>자체</v>
      </c>
      <c r="H261" s="15" t="str">
        <f>VLOOKUP(B261&amp;D261,'[1]점검현황(금월)'!$D$2:$AG$273,25,0)</f>
        <v>2021-00-00</v>
      </c>
      <c r="I261" s="15" t="str">
        <f>VLOOKUP(B261&amp;D261,'[1]점검현황(금월)'!$D$7:$AG$273,27,0)</f>
        <v>2021-00-00</v>
      </c>
      <c r="J261" s="32">
        <v>1029</v>
      </c>
      <c r="K261" s="17">
        <f>VLOOKUP(B261&amp;D261,'[1]점검현황(금월)'!$D$7:$AK$273,24,0)</f>
        <v>0.54166666666666663</v>
      </c>
      <c r="L261" s="18">
        <f>VLOOKUP(B261&amp;D261,'[1]점검현황(금월)'!$D$7:$AK$273,34,0)</f>
        <v>2558</v>
      </c>
      <c r="M261" s="31">
        <v>1126</v>
      </c>
      <c r="N261" s="19">
        <v>0.47916666666666669</v>
      </c>
      <c r="O261" s="42"/>
    </row>
    <row r="262" spans="1:15" ht="15" customHeight="1" x14ac:dyDescent="0.3">
      <c r="A262" s="43"/>
      <c r="B262" s="13" t="s">
        <v>104</v>
      </c>
      <c r="C262" s="9">
        <v>14</v>
      </c>
      <c r="D262" s="13">
        <v>213</v>
      </c>
      <c r="E262" s="13" t="str">
        <f>VLOOKUP(B262&amp;D262,'[1]점검현황(금월)'!$D$7:$AG$273,2,0)</f>
        <v>국제교육센터</v>
      </c>
      <c r="F262" s="14" t="str">
        <f>VLOOKUP(B262&amp;D262,'[1]점검현황(금월)'!$D$7:$AG$273,3,0)</f>
        <v>VX431</v>
      </c>
      <c r="G262" s="13" t="str">
        <f>VLOOKUP(B262&amp;D262,'[1]점검현황(금월)'!$D$2:$AG$273,19,0)</f>
        <v>자체</v>
      </c>
      <c r="H262" s="15" t="str">
        <f>VLOOKUP(B262&amp;D262,'[1]점검현황(금월)'!$D$2:$AG$273,25,0)</f>
        <v>2019-00-00</v>
      </c>
      <c r="I262" s="15" t="str">
        <f>VLOOKUP(B262&amp;D262,'[1]점검현황(금월)'!$D$7:$AG$273,27,0)</f>
        <v>2019-00-00</v>
      </c>
      <c r="J262" s="32">
        <v>1029</v>
      </c>
      <c r="K262" s="17">
        <f>VLOOKUP(B262&amp;D262,'[1]점검현황(금월)'!$D$7:$AK$273,24,0)</f>
        <v>0.54861111111111105</v>
      </c>
      <c r="L262" s="18">
        <f>VLOOKUP(B262&amp;D262,'[1]점검현황(금월)'!$D$7:$AK$273,34,0)</f>
        <v>2619</v>
      </c>
      <c r="M262" s="31">
        <v>1126</v>
      </c>
      <c r="N262" s="19">
        <v>0.4861111111111111</v>
      </c>
      <c r="O262" s="42"/>
    </row>
    <row r="263" spans="1:15" ht="15" customHeight="1" x14ac:dyDescent="0.3">
      <c r="A263" s="43"/>
      <c r="B263" s="13" t="s">
        <v>104</v>
      </c>
      <c r="C263" s="9">
        <v>15</v>
      </c>
      <c r="D263" s="13">
        <v>212</v>
      </c>
      <c r="E263" s="13" t="str">
        <f>VLOOKUP(B263&amp;D263,'[1]점검현황(금월)'!$D$7:$AG$273,2,0)</f>
        <v>국제교육센터</v>
      </c>
      <c r="F263" s="14" t="str">
        <f>VLOOKUP(B263&amp;D263,'[1]점검현황(금월)'!$D$7:$AG$273,3,0)</f>
        <v>VX431</v>
      </c>
      <c r="G263" s="13" t="str">
        <f>VLOOKUP(B263&amp;D263,'[1]점검현황(금월)'!$D$2:$AG$273,19,0)</f>
        <v>자체</v>
      </c>
      <c r="H263" s="15" t="str">
        <f>VLOOKUP(B263&amp;D263,'[1]점검현황(금월)'!$D$2:$AG$273,25,0)</f>
        <v>2019-00-00</v>
      </c>
      <c r="I263" s="15" t="str">
        <f>VLOOKUP(B263&amp;D263,'[1]점검현황(금월)'!$D$7:$AG$273,27,0)</f>
        <v>2019-00-00</v>
      </c>
      <c r="J263" s="32">
        <v>1029</v>
      </c>
      <c r="K263" s="17">
        <f>VLOOKUP(B263&amp;D263,'[1]점검현황(금월)'!$D$7:$AK$273,24,0)</f>
        <v>0.55555555555555558</v>
      </c>
      <c r="L263" s="18">
        <f>VLOOKUP(B263&amp;D263,'[1]점검현황(금월)'!$D$7:$AK$273,34,0)</f>
        <v>3377</v>
      </c>
      <c r="M263" s="31">
        <v>1126</v>
      </c>
      <c r="N263" s="19">
        <v>0.49305555555555558</v>
      </c>
      <c r="O263" s="42" t="s">
        <v>92</v>
      </c>
    </row>
    <row r="264" spans="1:15" ht="15" customHeight="1" x14ac:dyDescent="0.3">
      <c r="A264" s="43"/>
      <c r="B264" s="13" t="s">
        <v>104</v>
      </c>
      <c r="C264" s="9">
        <v>16</v>
      </c>
      <c r="D264" s="13">
        <v>301</v>
      </c>
      <c r="E264" s="13" t="str">
        <f>VLOOKUP(B264&amp;D264,'[1]점검현황(금월)'!$D$7:$AG$273,2,0)</f>
        <v>창업지원팀</v>
      </c>
      <c r="F264" s="14" t="str">
        <f>VLOOKUP(B264&amp;D264,'[1]점검현황(금월)'!$D$7:$AG$273,3,0)</f>
        <v>VX421</v>
      </c>
      <c r="G264" s="13" t="str">
        <f>VLOOKUP(B264&amp;D264,'[1]점검현황(금월)'!$D$2:$AG$273,19,0)</f>
        <v>자체</v>
      </c>
      <c r="H264" s="15">
        <f>VLOOKUP(B264&amp;D264,'[1]점검현황(금월)'!$D$2:$AG$273,25,0)</f>
        <v>44566</v>
      </c>
      <c r="I264" s="15" t="str">
        <f>VLOOKUP(B264&amp;D264,'[1]점검현황(금월)'!$D$7:$AG$273,27,0)</f>
        <v>2019-00-00</v>
      </c>
      <c r="J264" s="16">
        <v>1030</v>
      </c>
      <c r="K264" s="17">
        <f>VLOOKUP(B264&amp;D264,'[1]점검현황(금월)'!$D$7:$AK$273,24,0)</f>
        <v>0.5625</v>
      </c>
      <c r="L264" s="18">
        <f>VLOOKUP(B264&amp;D264,'[1]점검현황(금월)'!$D$7:$AK$273,34,0)</f>
        <v>689</v>
      </c>
      <c r="M264" s="31">
        <v>1127</v>
      </c>
      <c r="N264" s="19">
        <v>0.5</v>
      </c>
      <c r="O264" s="42"/>
    </row>
    <row r="265" spans="1:15" ht="15" customHeight="1" x14ac:dyDescent="0.3">
      <c r="A265" s="43"/>
      <c r="B265" s="13" t="s">
        <v>104</v>
      </c>
      <c r="C265" s="9">
        <v>17</v>
      </c>
      <c r="D265" s="13">
        <v>401</v>
      </c>
      <c r="E265" s="13" t="str">
        <f>VLOOKUP(B265&amp;D265,'[1]점검현황(금월)'!$D$7:$AG$273,2,0)</f>
        <v>데이터사이언스</v>
      </c>
      <c r="F265" s="14" t="str">
        <f>VLOOKUP(B265&amp;D265,'[1]점검현황(금월)'!$D$7:$AG$273,3,0)</f>
        <v>VX421</v>
      </c>
      <c r="G265" s="13" t="str">
        <f>VLOOKUP(B265&amp;D265,'[1]점검현황(금월)'!$D$2:$AG$273,19,0)</f>
        <v>e-ST</v>
      </c>
      <c r="H265" s="15" t="str">
        <f>VLOOKUP(B265&amp;D265,'[1]점검현황(금월)'!$D$2:$AG$273,25,0)</f>
        <v>2019-00-00</v>
      </c>
      <c r="I265" s="15" t="str">
        <f>VLOOKUP(B265&amp;D265,'[1]점검현황(금월)'!$D$7:$AG$273,27,0)</f>
        <v>2019-00-00</v>
      </c>
      <c r="J265" s="31">
        <v>1030</v>
      </c>
      <c r="K265" s="17">
        <f>VLOOKUP(B265&amp;D265,'[1]점검현황(금월)'!$D$7:$AK$273,24,0)</f>
        <v>0.39583333333333331</v>
      </c>
      <c r="L265" s="18">
        <f>VLOOKUP(B265&amp;D265,'[1]점검현황(금월)'!$D$7:$AK$273,34,0)</f>
        <v>812</v>
      </c>
      <c r="M265" s="31">
        <v>1127</v>
      </c>
      <c r="N265" s="44">
        <v>0.50694444444444442</v>
      </c>
      <c r="O265" s="42"/>
    </row>
    <row r="266" spans="1:15" ht="15" customHeight="1" x14ac:dyDescent="0.3">
      <c r="A266" s="43"/>
      <c r="B266" s="13" t="s">
        <v>104</v>
      </c>
      <c r="C266" s="9">
        <v>18</v>
      </c>
      <c r="D266" s="13">
        <v>505</v>
      </c>
      <c r="E266" s="13" t="str">
        <f>VLOOKUP(B266&amp;D266,'[1]점검현황(금월)'!$D$7:$AG$273,2,0)</f>
        <v>국제교육센터</v>
      </c>
      <c r="F266" s="14" t="str">
        <f>VLOOKUP(B266&amp;D266,'[1]점검현황(금월)'!$D$7:$AG$273,3,0)</f>
        <v>VX410</v>
      </c>
      <c r="G266" s="13" t="str">
        <f>VLOOKUP(B266&amp;D266,'[1]점검현황(금월)'!$D$2:$AG$273,19,0)</f>
        <v>자체</v>
      </c>
      <c r="H266" s="15" t="str">
        <f>VLOOKUP(B266&amp;D266,'[1]점검현황(금월)'!$D$2:$AG$273,25,0)</f>
        <v>2015-00-00</v>
      </c>
      <c r="I266" s="15" t="str">
        <f>VLOOKUP(B266&amp;D266,'[1]점검현황(금월)'!$D$7:$AG$273,27,0)</f>
        <v>2015-00-00</v>
      </c>
      <c r="J266" s="31">
        <v>1030</v>
      </c>
      <c r="K266" s="17">
        <f>VLOOKUP(B266&amp;D266,'[1]점검현황(금월)'!$D$7:$AK$273,24,0)</f>
        <v>0.40277777777777773</v>
      </c>
      <c r="L266" s="18">
        <f>VLOOKUP(B266&amp;D266,'[1]점검현황(금월)'!$D$7:$AK$273,34,0)</f>
        <v>2731</v>
      </c>
      <c r="M266" s="31">
        <v>1127</v>
      </c>
      <c r="N266" s="44">
        <v>0.51388888888888895</v>
      </c>
      <c r="O266" s="42"/>
    </row>
    <row r="267" spans="1:15" ht="15" customHeight="1" x14ac:dyDescent="0.3">
      <c r="A267" s="43"/>
      <c r="B267" s="13" t="s">
        <v>104</v>
      </c>
      <c r="C267" s="9">
        <v>19</v>
      </c>
      <c r="D267" s="13">
        <v>605</v>
      </c>
      <c r="E267" s="13" t="str">
        <f>VLOOKUP(B267&amp;D267,'[1]점검현황(금월)'!$D$7:$AG$273,2,0)</f>
        <v>기업지원센터</v>
      </c>
      <c r="F267" s="14" t="str">
        <f>VLOOKUP(B267&amp;D267,'[1]점검현황(금월)'!$D$7:$AG$273,3,0)</f>
        <v>VGZ550</v>
      </c>
      <c r="G267" s="13" t="str">
        <f>VLOOKUP(B267&amp;D267,'[1]점검현황(금월)'!$D$2:$AG$273,19,0)</f>
        <v>자체</v>
      </c>
      <c r="H267" s="15">
        <f>VLOOKUP(B267&amp;D267,'[1]점검현황(금월)'!$D$2:$AG$273,25,0)</f>
        <v>44284</v>
      </c>
      <c r="I267" s="15" t="str">
        <f>VLOOKUP(B267&amp;D267,'[1]점검현황(금월)'!$D$7:$AG$273,27,0)</f>
        <v>2024-10-00</v>
      </c>
      <c r="J267" s="31">
        <v>1030</v>
      </c>
      <c r="K267" s="17">
        <f>VLOOKUP(B267&amp;D267,'[1]점검현황(금월)'!$D$7:$AK$273,24,0)</f>
        <v>0.40972222222222227</v>
      </c>
      <c r="L267" s="18">
        <f>VLOOKUP(B267&amp;D267,'[1]점검현황(금월)'!$D$7:$AK$273,34,0)</f>
        <v>0</v>
      </c>
      <c r="M267" s="31">
        <v>1127</v>
      </c>
      <c r="N267" s="44">
        <v>0.40972222222222227</v>
      </c>
      <c r="O267" s="45"/>
    </row>
    <row r="268" spans="1:15" ht="15" customHeight="1" x14ac:dyDescent="0.3">
      <c r="A268" s="43"/>
      <c r="B268" s="13" t="s">
        <v>104</v>
      </c>
      <c r="C268" s="9">
        <v>20</v>
      </c>
      <c r="D268" s="13">
        <v>609</v>
      </c>
      <c r="E268" s="13" t="str">
        <f>VLOOKUP(B268&amp;D268,'[1]점검현황(금월)'!$D$7:$AG$273,2,0)</f>
        <v>기업지원센터</v>
      </c>
      <c r="F268" s="14" t="str">
        <f>VLOOKUP(B268&amp;D268,'[1]점검현황(금월)'!$D$7:$AG$273,3,0)</f>
        <v>VX410</v>
      </c>
      <c r="G268" s="13" t="str">
        <f>VLOOKUP(B268&amp;D268,'[1]점검현황(금월)'!$D$2:$AG$273,19,0)</f>
        <v>자체</v>
      </c>
      <c r="H268" s="15" t="str">
        <f>VLOOKUP(B268&amp;D268,'[1]점검현황(금월)'!$D$2:$AG$273,25,0)</f>
        <v>2021-00-00</v>
      </c>
      <c r="I268" s="15">
        <f>VLOOKUP(B268&amp;D268,'[1]점검현황(금월)'!$D$7:$AG$273,27,0)</f>
        <v>44287</v>
      </c>
      <c r="J268" s="31">
        <v>1030</v>
      </c>
      <c r="K268" s="17">
        <f>VLOOKUP(B268&amp;D268,'[1]점검현황(금월)'!$D$7:$AK$273,24,0)</f>
        <v>0.4236111111111111</v>
      </c>
      <c r="L268" s="18">
        <f>VLOOKUP(B268&amp;D268,'[1]점검현황(금월)'!$D$7:$AK$273,34,0)</f>
        <v>1844</v>
      </c>
      <c r="M268" s="31">
        <v>1127</v>
      </c>
      <c r="N268" s="44">
        <v>0.4236111111111111</v>
      </c>
      <c r="O268" s="45"/>
    </row>
    <row r="269" spans="1:15" ht="15" customHeight="1" x14ac:dyDescent="0.3">
      <c r="A269" s="43"/>
      <c r="B269" s="13" t="s">
        <v>104</v>
      </c>
      <c r="C269" s="9">
        <v>21</v>
      </c>
      <c r="D269" s="13">
        <v>612</v>
      </c>
      <c r="E269" s="13" t="s">
        <v>107</v>
      </c>
      <c r="F269" s="14" t="str">
        <f>VLOOKUP(B269&amp;D269,'[1]점검현황(금월)'!$D$7:$AG$273,3,0)</f>
        <v>VGZ550</v>
      </c>
      <c r="G269" s="13" t="str">
        <f>VLOOKUP(B269&amp;D269,'[1]점검현황(금월)'!$D$2:$AG$273,19,0)</f>
        <v>자체</v>
      </c>
      <c r="H269" s="15">
        <f>VLOOKUP(B269&amp;D269,'[1]점검현황(금월)'!$D$2:$AG$273,25,0)</f>
        <v>44974</v>
      </c>
      <c r="I269" s="15" t="str">
        <f>VLOOKUP(B269&amp;D269,'[1]점검현황(금월)'!$D$7:$AG$273,27,0)</f>
        <v>2024-10-00</v>
      </c>
      <c r="J269" s="31">
        <v>1030</v>
      </c>
      <c r="K269" s="17">
        <f>VLOOKUP(B269&amp;D269,'[1]점검현황(금월)'!$D$7:$AK$273,24,0)</f>
        <v>0.4375</v>
      </c>
      <c r="L269" s="18">
        <f>VLOOKUP(B269&amp;D269,'[1]점검현황(금월)'!$D$7:$AK$273,34,0)</f>
        <v>0</v>
      </c>
      <c r="M269" s="31">
        <v>1127</v>
      </c>
      <c r="N269" s="44">
        <v>0.4375</v>
      </c>
      <c r="O269" s="45"/>
    </row>
    <row r="270" spans="1:15" ht="15" customHeight="1" x14ac:dyDescent="0.3">
      <c r="A270" s="43"/>
      <c r="B270" s="13" t="s">
        <v>104</v>
      </c>
      <c r="C270" s="9">
        <v>22</v>
      </c>
      <c r="D270" s="13">
        <v>615</v>
      </c>
      <c r="E270" s="13" t="s">
        <v>107</v>
      </c>
      <c r="F270" s="14" t="str">
        <f>VLOOKUP(B270&amp;D270,'[1]점검현황(금월)'!$D$7:$AG$273,3,0)</f>
        <v>VGZ550</v>
      </c>
      <c r="G270" s="13" t="str">
        <f>VLOOKUP(B270&amp;D270,'[1]점검현황(금월)'!$D$2:$AG$273,19,0)</f>
        <v>자체</v>
      </c>
      <c r="H270" s="15">
        <f>VLOOKUP(B270&amp;D270,'[1]점검현황(금월)'!$D$2:$AG$273,25,0)</f>
        <v>44974</v>
      </c>
      <c r="I270" s="15" t="str">
        <f>VLOOKUP(B270&amp;D270,'[1]점검현황(금월)'!$D$7:$AG$273,27,0)</f>
        <v>2024-10-00</v>
      </c>
      <c r="J270" s="31">
        <v>1030</v>
      </c>
      <c r="K270" s="17">
        <f>VLOOKUP(B270&amp;D270,'[1]점검현황(금월)'!$D$7:$AK$273,24,0)</f>
        <v>0.57638888888888895</v>
      </c>
      <c r="L270" s="18">
        <f>VLOOKUP(B270&amp;D270,'[1]점검현황(금월)'!$D$7:$AK$273,34,0)</f>
        <v>0</v>
      </c>
      <c r="M270" s="31">
        <v>1127</v>
      </c>
      <c r="N270" s="44">
        <v>0.58194444444444449</v>
      </c>
      <c r="O270" s="45"/>
    </row>
    <row r="271" spans="1:15" ht="15" customHeight="1" x14ac:dyDescent="0.3">
      <c r="A271" s="43"/>
      <c r="B271" s="13" t="s">
        <v>104</v>
      </c>
      <c r="C271" s="9">
        <v>23</v>
      </c>
      <c r="D271" s="13">
        <v>708</v>
      </c>
      <c r="E271" s="13" t="s">
        <v>108</v>
      </c>
      <c r="F271" s="14" t="s">
        <v>74</v>
      </c>
      <c r="G271" s="13" t="s">
        <v>79</v>
      </c>
      <c r="H271" s="15" t="s">
        <v>109</v>
      </c>
      <c r="I271" s="15" t="s">
        <v>109</v>
      </c>
      <c r="J271" s="31">
        <v>1030</v>
      </c>
      <c r="K271" s="17">
        <v>0.58333333333333337</v>
      </c>
      <c r="L271" s="18">
        <v>1991</v>
      </c>
      <c r="M271" s="31">
        <v>1127</v>
      </c>
      <c r="N271" s="44">
        <v>0.58333333333333337</v>
      </c>
      <c r="O271" s="45"/>
    </row>
    <row r="272" spans="1:15" ht="15" customHeight="1" x14ac:dyDescent="0.3">
      <c r="A272" s="43"/>
      <c r="B272" s="13" t="s">
        <v>104</v>
      </c>
      <c r="C272" s="9">
        <v>24</v>
      </c>
      <c r="D272" s="13">
        <v>707</v>
      </c>
      <c r="E272" s="13" t="s">
        <v>110</v>
      </c>
      <c r="F272" s="14" t="s">
        <v>111</v>
      </c>
      <c r="G272" s="13" t="s">
        <v>75</v>
      </c>
      <c r="H272" s="15">
        <v>44951</v>
      </c>
      <c r="I272" s="15">
        <v>44951</v>
      </c>
      <c r="J272" s="31">
        <v>1030</v>
      </c>
      <c r="K272" s="17">
        <v>0.59027777777777779</v>
      </c>
      <c r="L272" s="18">
        <v>1787</v>
      </c>
      <c r="M272" s="31">
        <v>1127</v>
      </c>
      <c r="N272" s="44">
        <v>0.59027777777777779</v>
      </c>
      <c r="O272" s="45"/>
    </row>
    <row r="273" spans="1:15" ht="15" customHeight="1" x14ac:dyDescent="0.3">
      <c r="A273" s="43"/>
      <c r="B273" s="13" t="s">
        <v>104</v>
      </c>
      <c r="C273" s="9">
        <v>25</v>
      </c>
      <c r="D273" s="13">
        <v>712</v>
      </c>
      <c r="E273" s="13" t="s">
        <v>112</v>
      </c>
      <c r="F273" s="14" t="s">
        <v>113</v>
      </c>
      <c r="G273" s="13" t="s">
        <v>75</v>
      </c>
      <c r="H273" s="15" t="s">
        <v>109</v>
      </c>
      <c r="I273" s="15" t="s">
        <v>109</v>
      </c>
      <c r="J273" s="31">
        <v>1030</v>
      </c>
      <c r="K273" s="17">
        <v>0.59722222222222221</v>
      </c>
      <c r="L273" s="46">
        <v>1496</v>
      </c>
      <c r="M273" s="31">
        <v>1127</v>
      </c>
      <c r="N273" s="44">
        <v>0.59722222222222221</v>
      </c>
      <c r="O273" s="45"/>
    </row>
    <row r="274" spans="1:15" ht="15" customHeight="1" x14ac:dyDescent="0.3">
      <c r="A274" s="40"/>
      <c r="B274" s="13" t="s">
        <v>104</v>
      </c>
      <c r="C274" s="9">
        <v>26</v>
      </c>
      <c r="D274" s="13" t="s">
        <v>114</v>
      </c>
      <c r="E274" s="13" t="s">
        <v>110</v>
      </c>
      <c r="F274" s="14" t="s">
        <v>111</v>
      </c>
      <c r="G274" s="13" t="s">
        <v>79</v>
      </c>
      <c r="H274" s="15" t="s">
        <v>115</v>
      </c>
      <c r="I274" s="15" t="s">
        <v>115</v>
      </c>
      <c r="J274" s="16">
        <v>1031</v>
      </c>
      <c r="K274" s="17">
        <v>0.57986111111111105</v>
      </c>
      <c r="L274" s="46">
        <v>966</v>
      </c>
      <c r="M274" s="31">
        <v>1128</v>
      </c>
      <c r="N274" s="44">
        <v>0.57986111111111105</v>
      </c>
      <c r="O274" s="45"/>
    </row>
    <row r="275" spans="1:15" ht="15" customHeight="1" x14ac:dyDescent="0.3">
      <c r="A275" s="39" t="s">
        <v>116</v>
      </c>
      <c r="B275" s="13" t="s">
        <v>117</v>
      </c>
      <c r="C275" s="9">
        <v>1</v>
      </c>
      <c r="D275" s="13">
        <v>206</v>
      </c>
      <c r="E275" s="13" t="s">
        <v>118</v>
      </c>
      <c r="F275" s="14" t="s">
        <v>119</v>
      </c>
      <c r="G275" s="13" t="s">
        <v>79</v>
      </c>
      <c r="H275" s="15" t="s">
        <v>120</v>
      </c>
      <c r="I275" s="15" t="s">
        <v>120</v>
      </c>
      <c r="J275" s="31">
        <v>1031</v>
      </c>
      <c r="K275" s="17">
        <v>0.58333333333333337</v>
      </c>
      <c r="L275" s="47">
        <v>1013</v>
      </c>
      <c r="M275" s="31">
        <v>1128</v>
      </c>
      <c r="N275" s="44">
        <v>0.625</v>
      </c>
      <c r="O275" s="45"/>
    </row>
    <row r="276" spans="1:15" ht="15" customHeight="1" x14ac:dyDescent="0.3">
      <c r="A276" s="43"/>
      <c r="B276" s="13" t="s">
        <v>117</v>
      </c>
      <c r="C276" s="9">
        <v>2</v>
      </c>
      <c r="D276" s="13">
        <v>208</v>
      </c>
      <c r="E276" s="13" t="s">
        <v>121</v>
      </c>
      <c r="F276" s="14" t="s">
        <v>36</v>
      </c>
      <c r="G276" s="13" t="s">
        <v>75</v>
      </c>
      <c r="H276" s="15" t="s">
        <v>37</v>
      </c>
      <c r="I276" s="15" t="s">
        <v>37</v>
      </c>
      <c r="J276" s="31">
        <v>1031</v>
      </c>
      <c r="K276" s="17">
        <v>0.59027777777777779</v>
      </c>
      <c r="L276" s="48" t="s">
        <v>122</v>
      </c>
      <c r="M276" s="31">
        <v>1128</v>
      </c>
      <c r="N276" s="44">
        <v>0.63194444444444442</v>
      </c>
      <c r="O276" s="45" t="s">
        <v>40</v>
      </c>
    </row>
    <row r="277" spans="1:15" ht="15" customHeight="1" x14ac:dyDescent="0.3">
      <c r="A277" s="43"/>
      <c r="B277" s="13" t="s">
        <v>116</v>
      </c>
      <c r="C277" s="9">
        <v>3</v>
      </c>
      <c r="D277" s="13">
        <v>209</v>
      </c>
      <c r="E277" s="13" t="s">
        <v>123</v>
      </c>
      <c r="F277" s="14" t="s">
        <v>124</v>
      </c>
      <c r="G277" s="13" t="s">
        <v>125</v>
      </c>
      <c r="H277" s="15" t="s">
        <v>126</v>
      </c>
      <c r="I277" s="15" t="s">
        <v>126</v>
      </c>
      <c r="J277" s="34">
        <v>1031</v>
      </c>
      <c r="K277" s="17" t="s">
        <v>127</v>
      </c>
      <c r="L277" s="48" t="s">
        <v>126</v>
      </c>
      <c r="M277" s="31">
        <v>1128</v>
      </c>
      <c r="N277" s="44">
        <v>0.63888888888888895</v>
      </c>
      <c r="O277" s="45" t="s">
        <v>39</v>
      </c>
    </row>
    <row r="278" spans="1:15" ht="15" customHeight="1" x14ac:dyDescent="0.3">
      <c r="A278" s="43"/>
      <c r="B278" s="13" t="s">
        <v>116</v>
      </c>
      <c r="C278" s="9">
        <v>4</v>
      </c>
      <c r="D278" s="13">
        <v>210</v>
      </c>
      <c r="E278" s="13" t="s">
        <v>128</v>
      </c>
      <c r="F278" s="14" t="s">
        <v>129</v>
      </c>
      <c r="G278" s="13" t="s">
        <v>79</v>
      </c>
      <c r="H278" s="15">
        <v>44985</v>
      </c>
      <c r="I278" s="15">
        <v>44985</v>
      </c>
      <c r="J278" s="16">
        <v>1031</v>
      </c>
      <c r="K278" s="17">
        <v>0.60416666666666663</v>
      </c>
      <c r="L278" s="38" t="s">
        <v>130</v>
      </c>
      <c r="M278" s="31">
        <v>1128</v>
      </c>
      <c r="N278" s="44">
        <v>0.64583333333333337</v>
      </c>
      <c r="O278" s="45"/>
    </row>
    <row r="279" spans="1:15" ht="15" customHeight="1" x14ac:dyDescent="0.3">
      <c r="A279" s="43"/>
      <c r="B279" s="13" t="s">
        <v>116</v>
      </c>
      <c r="C279" s="9">
        <v>5</v>
      </c>
      <c r="D279" s="13">
        <v>211</v>
      </c>
      <c r="E279" s="13" t="s">
        <v>131</v>
      </c>
      <c r="F279" s="14" t="s">
        <v>119</v>
      </c>
      <c r="G279" s="13" t="s">
        <v>79</v>
      </c>
      <c r="H279" s="15" t="s">
        <v>132</v>
      </c>
      <c r="I279" s="15" t="s">
        <v>120</v>
      </c>
      <c r="J279" s="31">
        <v>1031</v>
      </c>
      <c r="K279" s="17">
        <v>0.61111111111111105</v>
      </c>
      <c r="L279" s="33">
        <v>846</v>
      </c>
      <c r="M279" s="31">
        <v>1128</v>
      </c>
      <c r="N279" s="44">
        <v>0.65277777777777779</v>
      </c>
      <c r="O279" s="45"/>
    </row>
    <row r="280" spans="1:15" ht="15" customHeight="1" x14ac:dyDescent="0.3">
      <c r="A280" s="43"/>
      <c r="B280" s="13" t="s">
        <v>116</v>
      </c>
      <c r="C280" s="9">
        <v>6</v>
      </c>
      <c r="D280" s="13">
        <v>101</v>
      </c>
      <c r="E280" s="13" t="s">
        <v>133</v>
      </c>
      <c r="F280" s="14" t="s">
        <v>134</v>
      </c>
      <c r="G280" s="13" t="s">
        <v>125</v>
      </c>
      <c r="H280" s="15">
        <v>44978</v>
      </c>
      <c r="I280" s="15">
        <v>44978</v>
      </c>
      <c r="J280" s="31">
        <v>1031</v>
      </c>
      <c r="K280" s="17">
        <v>0.61805555555555558</v>
      </c>
      <c r="L280" s="33">
        <v>987</v>
      </c>
      <c r="M280" s="31">
        <v>1128</v>
      </c>
      <c r="N280" s="44">
        <v>0.65972222222222221</v>
      </c>
      <c r="O280" s="45" t="s">
        <v>135</v>
      </c>
    </row>
    <row r="281" spans="1:15" ht="15" customHeight="1" x14ac:dyDescent="0.3">
      <c r="A281" s="43"/>
      <c r="B281" s="13" t="s">
        <v>136</v>
      </c>
      <c r="C281" s="9">
        <v>7</v>
      </c>
      <c r="D281" s="13">
        <v>102</v>
      </c>
      <c r="E281" s="13" t="s">
        <v>137</v>
      </c>
      <c r="F281" s="14" t="s">
        <v>74</v>
      </c>
      <c r="G281" s="13" t="s">
        <v>79</v>
      </c>
      <c r="H281" s="15">
        <v>44985</v>
      </c>
      <c r="I281" s="15">
        <v>44985</v>
      </c>
      <c r="J281" s="31">
        <v>1031</v>
      </c>
      <c r="K281" s="17">
        <v>0.625</v>
      </c>
      <c r="L281" s="33">
        <v>1103</v>
      </c>
      <c r="M281" s="31">
        <v>1128</v>
      </c>
      <c r="N281" s="44">
        <v>0.66666666666666663</v>
      </c>
      <c r="O281" s="45" t="s">
        <v>35</v>
      </c>
    </row>
    <row r="282" spans="1:15" ht="15" customHeight="1" x14ac:dyDescent="0.3">
      <c r="A282" s="43"/>
      <c r="B282" s="13" t="s">
        <v>136</v>
      </c>
      <c r="C282" s="9">
        <v>8</v>
      </c>
      <c r="D282" s="13">
        <v>103</v>
      </c>
      <c r="E282" s="13" t="s">
        <v>138</v>
      </c>
      <c r="F282" s="14" t="s">
        <v>139</v>
      </c>
      <c r="G282" s="13" t="s">
        <v>125</v>
      </c>
      <c r="H282" s="15">
        <v>44978</v>
      </c>
      <c r="I282" s="15">
        <v>44978</v>
      </c>
      <c r="J282" s="31">
        <v>1031</v>
      </c>
      <c r="K282" s="17">
        <v>0.63194444444444442</v>
      </c>
      <c r="L282" s="33">
        <v>449</v>
      </c>
      <c r="M282" s="31">
        <v>1128</v>
      </c>
      <c r="N282" s="44">
        <v>0.67361111111111116</v>
      </c>
      <c r="O282" s="45"/>
    </row>
    <row r="283" spans="1:15" ht="15" customHeight="1" x14ac:dyDescent="0.3">
      <c r="A283" s="43"/>
      <c r="B283" s="13" t="s">
        <v>116</v>
      </c>
      <c r="C283" s="9">
        <v>9</v>
      </c>
      <c r="D283" s="13">
        <v>104</v>
      </c>
      <c r="E283" s="13" t="s">
        <v>138</v>
      </c>
      <c r="F283" s="14" t="s">
        <v>139</v>
      </c>
      <c r="G283" s="13" t="s">
        <v>125</v>
      </c>
      <c r="H283" s="15">
        <v>44978</v>
      </c>
      <c r="I283" s="15">
        <v>44978</v>
      </c>
      <c r="J283" s="31">
        <v>1031</v>
      </c>
      <c r="K283" s="17">
        <v>0.63888888888888895</v>
      </c>
      <c r="L283" s="33">
        <v>631</v>
      </c>
      <c r="M283" s="31">
        <v>1128</v>
      </c>
      <c r="N283" s="44">
        <v>0.68055555555555547</v>
      </c>
      <c r="O283" s="45"/>
    </row>
    <row r="284" spans="1:15" ht="15" customHeight="1" x14ac:dyDescent="0.3">
      <c r="A284" s="43"/>
      <c r="B284" s="13" t="s">
        <v>136</v>
      </c>
      <c r="C284" s="9">
        <v>10</v>
      </c>
      <c r="D284" s="13">
        <v>105</v>
      </c>
      <c r="E284" s="13" t="s">
        <v>140</v>
      </c>
      <c r="F284" s="14" t="s">
        <v>119</v>
      </c>
      <c r="G284" s="13" t="s">
        <v>79</v>
      </c>
      <c r="H284" s="15">
        <v>44978</v>
      </c>
      <c r="I284" s="15">
        <v>44978</v>
      </c>
      <c r="J284" s="31">
        <v>1031</v>
      </c>
      <c r="K284" s="17">
        <v>0.64583333333333337</v>
      </c>
      <c r="L284" s="33">
        <v>1776</v>
      </c>
      <c r="M284" s="31">
        <v>1129</v>
      </c>
      <c r="N284" s="44">
        <v>0.6875</v>
      </c>
      <c r="O284" s="45"/>
    </row>
    <row r="285" spans="1:15" ht="15" customHeight="1" x14ac:dyDescent="0.3">
      <c r="A285" s="43"/>
      <c r="B285" s="13" t="s">
        <v>116</v>
      </c>
      <c r="C285" s="9">
        <v>11</v>
      </c>
      <c r="D285" s="13">
        <v>106</v>
      </c>
      <c r="E285" s="13" t="s">
        <v>141</v>
      </c>
      <c r="F285" s="14" t="s">
        <v>142</v>
      </c>
      <c r="G285" s="13" t="s">
        <v>125</v>
      </c>
      <c r="H285" s="15">
        <v>44972</v>
      </c>
      <c r="I285" s="15">
        <v>44972</v>
      </c>
      <c r="J285" s="31">
        <v>1031</v>
      </c>
      <c r="K285" s="17">
        <v>0.65277777777777779</v>
      </c>
      <c r="L285" s="33">
        <v>2234</v>
      </c>
      <c r="M285" s="31">
        <v>1129</v>
      </c>
      <c r="N285" s="44">
        <v>0.69444444444444453</v>
      </c>
      <c r="O285" s="45"/>
    </row>
    <row r="286" spans="1:15" ht="15" customHeight="1" x14ac:dyDescent="0.3">
      <c r="A286" s="43"/>
      <c r="B286" s="13" t="s">
        <v>136</v>
      </c>
      <c r="C286" s="9">
        <v>12</v>
      </c>
      <c r="D286" s="13">
        <v>107</v>
      </c>
      <c r="E286" s="13" t="s">
        <v>141</v>
      </c>
      <c r="F286" s="14" t="s">
        <v>142</v>
      </c>
      <c r="G286" s="13" t="s">
        <v>79</v>
      </c>
      <c r="H286" s="15">
        <v>44972</v>
      </c>
      <c r="I286" s="15">
        <v>44972</v>
      </c>
      <c r="J286" s="31">
        <v>1031</v>
      </c>
      <c r="K286" s="17">
        <v>0.65972222222222221</v>
      </c>
      <c r="L286" s="33">
        <v>1450</v>
      </c>
      <c r="M286" s="31">
        <v>1129</v>
      </c>
      <c r="N286" s="44">
        <v>0.70138888888888884</v>
      </c>
      <c r="O286" s="45"/>
    </row>
    <row r="287" spans="1:15" ht="15" customHeight="1" x14ac:dyDescent="0.3">
      <c r="A287" s="40"/>
      <c r="B287" s="13" t="s">
        <v>116</v>
      </c>
      <c r="C287" s="9">
        <v>13</v>
      </c>
      <c r="D287" s="13">
        <v>707</v>
      </c>
      <c r="E287" s="13" t="s">
        <v>143</v>
      </c>
      <c r="F287" s="14" t="s">
        <v>144</v>
      </c>
      <c r="G287" s="13" t="s">
        <v>125</v>
      </c>
      <c r="H287" s="15">
        <v>43431</v>
      </c>
      <c r="I287" s="15" t="s">
        <v>145</v>
      </c>
      <c r="J287" s="16">
        <v>1031</v>
      </c>
      <c r="K287" s="17">
        <v>0.66666666666666663</v>
      </c>
      <c r="L287" s="47">
        <v>16</v>
      </c>
      <c r="M287" s="31">
        <v>1129</v>
      </c>
      <c r="N287" s="44">
        <v>0.70833333333333337</v>
      </c>
      <c r="O287" s="45"/>
    </row>
    <row r="288" spans="1:15" ht="24.75" customHeight="1" x14ac:dyDescent="0.3">
      <c r="A288" s="36" t="s">
        <v>146</v>
      </c>
      <c r="B288" s="13" t="s">
        <v>147</v>
      </c>
      <c r="C288" s="9">
        <v>1</v>
      </c>
      <c r="D288" s="13">
        <v>109</v>
      </c>
      <c r="E288" s="13" t="s">
        <v>148</v>
      </c>
      <c r="F288" s="14" t="s">
        <v>111</v>
      </c>
      <c r="G288" s="13" t="s">
        <v>125</v>
      </c>
      <c r="H288" s="15" t="s">
        <v>149</v>
      </c>
      <c r="I288" s="15" t="s">
        <v>150</v>
      </c>
      <c r="J288" s="31">
        <v>1031</v>
      </c>
      <c r="K288" s="17">
        <v>0.67361111111111116</v>
      </c>
      <c r="L288" s="47">
        <v>1058</v>
      </c>
      <c r="M288" s="31">
        <v>1129</v>
      </c>
      <c r="N288" s="44">
        <v>0.71527777777777779</v>
      </c>
      <c r="O288" s="49"/>
    </row>
    <row r="289" spans="1:14" ht="17.100000000000001" customHeight="1" x14ac:dyDescent="0.3">
      <c r="A289" s="50"/>
      <c r="B289" s="51"/>
      <c r="C289" s="52" t="s">
        <v>151</v>
      </c>
      <c r="D289" s="52"/>
      <c r="E289" s="52"/>
      <c r="F289" s="52"/>
      <c r="G289" s="52"/>
      <c r="H289" s="52"/>
      <c r="I289" s="52"/>
      <c r="J289" s="52"/>
      <c r="K289" s="52"/>
      <c r="L289" s="52"/>
      <c r="M289" s="52"/>
      <c r="N289" s="53"/>
    </row>
    <row r="290" spans="1:14" ht="32.1" customHeight="1" x14ac:dyDescent="0.3">
      <c r="B290" s="55"/>
      <c r="C290" s="56" t="s">
        <v>152</v>
      </c>
      <c r="D290" s="57"/>
      <c r="E290" s="57"/>
      <c r="F290" s="57"/>
      <c r="G290" s="57"/>
      <c r="H290" s="57"/>
      <c r="I290" s="57"/>
      <c r="J290" s="57"/>
      <c r="K290" s="57"/>
      <c r="L290" s="57"/>
      <c r="M290" s="57"/>
      <c r="N290" s="58"/>
    </row>
    <row r="291" spans="1:14" ht="32.1" customHeight="1" x14ac:dyDescent="0.3">
      <c r="B291" s="55"/>
      <c r="C291" s="59" t="s">
        <v>153</v>
      </c>
      <c r="D291" s="60"/>
      <c r="E291" s="60"/>
      <c r="F291" s="60"/>
      <c r="G291" s="60"/>
      <c r="H291" s="60"/>
      <c r="I291" s="60"/>
      <c r="J291" s="60"/>
      <c r="K291" s="60"/>
      <c r="L291" s="60"/>
      <c r="M291" s="60"/>
      <c r="N291" s="61"/>
    </row>
    <row r="292" spans="1:14" ht="32.1" customHeight="1" x14ac:dyDescent="0.3">
      <c r="B292" s="55"/>
      <c r="C292" s="56" t="s">
        <v>154</v>
      </c>
      <c r="D292" s="57"/>
      <c r="E292" s="57"/>
      <c r="F292" s="57"/>
      <c r="G292" s="57"/>
      <c r="H292" s="57"/>
      <c r="I292" s="57"/>
      <c r="J292" s="57"/>
      <c r="K292" s="57"/>
      <c r="L292" s="57"/>
      <c r="M292" s="57"/>
      <c r="N292" s="58"/>
    </row>
    <row r="293" spans="1:14" ht="32.1" customHeight="1" x14ac:dyDescent="0.3">
      <c r="B293" s="55"/>
      <c r="C293" s="62" t="s">
        <v>155</v>
      </c>
      <c r="D293" s="63"/>
      <c r="E293" s="63"/>
      <c r="F293" s="63"/>
      <c r="G293" s="63"/>
      <c r="H293" s="63"/>
      <c r="I293" s="63"/>
      <c r="J293" s="63"/>
      <c r="K293" s="63"/>
      <c r="L293" s="63"/>
      <c r="M293" s="63"/>
      <c r="N293" s="64"/>
    </row>
    <row r="294" spans="1:14" x14ac:dyDescent="0.3">
      <c r="C294" s="65" t="s">
        <v>156</v>
      </c>
      <c r="F294" s="65"/>
      <c r="G294" s="65"/>
      <c r="H294" s="65"/>
      <c r="I294" s="53"/>
      <c r="J294" s="53"/>
      <c r="K294" s="53"/>
      <c r="L294" s="53"/>
      <c r="M294" s="53"/>
      <c r="N294" s="53"/>
    </row>
    <row r="295" spans="1:14" ht="39" customHeight="1" x14ac:dyDescent="0.3">
      <c r="C295" s="62" t="s">
        <v>157</v>
      </c>
      <c r="D295" s="63"/>
      <c r="E295" s="63"/>
      <c r="F295" s="63"/>
      <c r="G295" s="63"/>
      <c r="H295" s="63"/>
      <c r="I295" s="63"/>
      <c r="J295" s="63"/>
      <c r="K295" s="63"/>
      <c r="L295" s="63"/>
      <c r="M295" s="63"/>
      <c r="N295" s="64"/>
    </row>
    <row r="296" spans="1:14" x14ac:dyDescent="0.3">
      <c r="C296" s="65" t="s">
        <v>158</v>
      </c>
      <c r="F296" s="65"/>
      <c r="G296" s="65"/>
      <c r="H296" s="53"/>
      <c r="I296" s="53"/>
      <c r="J296" s="66"/>
      <c r="K296" s="67"/>
      <c r="L296" s="65"/>
      <c r="M296" s="68"/>
    </row>
    <row r="297" spans="1:14" ht="33.75" customHeight="1" x14ac:dyDescent="0.3">
      <c r="C297" s="62" t="s">
        <v>159</v>
      </c>
      <c r="D297" s="63"/>
      <c r="E297" s="63"/>
      <c r="F297" s="63"/>
      <c r="G297" s="63"/>
      <c r="H297" s="63"/>
      <c r="I297" s="63"/>
      <c r="J297" s="63"/>
      <c r="K297" s="63"/>
      <c r="L297" s="63"/>
      <c r="M297" s="63"/>
      <c r="N297" s="64"/>
    </row>
    <row r="298" spans="1:14" x14ac:dyDescent="0.3">
      <c r="C298" s="53"/>
      <c r="D298" s="70"/>
      <c r="E298" s="70"/>
      <c r="F298" s="71"/>
      <c r="G298" s="71"/>
      <c r="H298" s="71"/>
      <c r="I298" s="71"/>
      <c r="J298" s="71"/>
      <c r="K298" s="72"/>
    </row>
    <row r="299" spans="1:14" x14ac:dyDescent="0.3">
      <c r="A299" s="73"/>
      <c r="C299" s="53"/>
      <c r="D299" s="53"/>
      <c r="E299" s="53"/>
      <c r="F299" s="73"/>
    </row>
    <row r="300" spans="1:14" x14ac:dyDescent="0.3">
      <c r="A300" s="73"/>
    </row>
  </sheetData>
  <mergeCells count="32">
    <mergeCell ref="D298:J298"/>
    <mergeCell ref="C290:N290"/>
    <mergeCell ref="C291:N291"/>
    <mergeCell ref="C292:N292"/>
    <mergeCell ref="C293:N293"/>
    <mergeCell ref="C295:N295"/>
    <mergeCell ref="C297:N297"/>
    <mergeCell ref="A242:A243"/>
    <mergeCell ref="A244:A245"/>
    <mergeCell ref="A246:A248"/>
    <mergeCell ref="A249:A274"/>
    <mergeCell ref="A275:A287"/>
    <mergeCell ref="C289:M289"/>
    <mergeCell ref="A123:A152"/>
    <mergeCell ref="A153:A171"/>
    <mergeCell ref="A172:A173"/>
    <mergeCell ref="A174:A180"/>
    <mergeCell ref="A181:A232"/>
    <mergeCell ref="A233:A241"/>
    <mergeCell ref="A4:A31"/>
    <mergeCell ref="A32:A53"/>
    <mergeCell ref="A54:A81"/>
    <mergeCell ref="A82:A107"/>
    <mergeCell ref="A108:A120"/>
    <mergeCell ref="A121:A122"/>
    <mergeCell ref="A1:O1"/>
    <mergeCell ref="A2:A3"/>
    <mergeCell ref="B2:I2"/>
    <mergeCell ref="J2:L2"/>
    <mergeCell ref="M2:N3"/>
    <mergeCell ref="O2:O3"/>
    <mergeCell ref="J3:K3"/>
  </mergeCells>
  <phoneticPr fontId="3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40" fitToHeight="3" orientation="portrait" r:id="rId1"/>
  <rowBreaks count="2" manualBreakCount="2">
    <brk id="81" max="15" man="1"/>
    <brk id="180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점검계획</vt:lpstr>
      <vt:lpstr>점검계획!Print_Area</vt:lpstr>
      <vt:lpstr>점검계획!Print_Titles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2024-10-31T10:28:56Z</dcterms:created>
  <dcterms:modified xsi:type="dcterms:W3CDTF">2024-10-31T10:29:31Z</dcterms:modified>
</cp:coreProperties>
</file>