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성능점검 견적요청\입찰준비\"/>
    </mc:Choice>
  </mc:AlternateContent>
  <bookViews>
    <workbookView xWindow="0" yWindow="0" windowWidth="28800" windowHeight="12285" tabRatio="849"/>
  </bookViews>
  <sheets>
    <sheet name="원가 계산서" sheetId="57" r:id="rId1"/>
    <sheet name="집계표" sheetId="62" r:id="rId2"/>
    <sheet name="내역서" sheetId="54" r:id="rId3"/>
    <sheet name="수량산출기준" sheetId="60" r:id="rId4"/>
    <sheet name="용역비 산출근거" sheetId="65" r:id="rId5"/>
    <sheet name="단가대비표" sheetId="63" r:id="rId6"/>
    <sheet name="엔지니어링대가기준" sheetId="61" r:id="rId7"/>
    <sheet name="대상건물현황" sheetId="15" r:id="rId8"/>
    <sheet name="동별 점검수량" sheetId="51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_" localSheetId="0">[1]예가표!#REF!</definedName>
    <definedName name="_" localSheetId="1">[1]예가표!#REF!</definedName>
    <definedName name="_">[1]예가표!#REF!</definedName>
    <definedName name="__123Graph_D" localSheetId="0" hidden="1">[2]FAB별!#REF!</definedName>
    <definedName name="__123Graph_D" localSheetId="1" hidden="1">[2]FAB별!#REF!</definedName>
    <definedName name="__123Graph_D" hidden="1">[2]FAB별!#REF!</definedName>
    <definedName name="__FAB4" localSheetId="0" hidden="1">'[3]F4-F7'!#REF!</definedName>
    <definedName name="__FAB4" localSheetId="1" hidden="1">'[3]F4-F7'!#REF!</definedName>
    <definedName name="__FAB4" hidden="1">'[3]F4-F7'!#REF!</definedName>
    <definedName name="_1">#N/A</definedName>
    <definedName name="_1.전기공사" localSheetId="0">#REF!</definedName>
    <definedName name="_1.전기공사" localSheetId="1">#REF!</definedName>
    <definedName name="_1.전기공사">#REF!</definedName>
    <definedName name="_1¤§¤_¤¡">{#N/A,#N/A,FALSE,"Sheet1"}</definedName>
    <definedName name="_10">#N/A</definedName>
    <definedName name="_10A_" localSheetId="0">[4]연돌일위집계!#REF!</definedName>
    <definedName name="_10A_" localSheetId="1">[4]연돌일위집계!#REF!</definedName>
    <definedName name="_10A_">[4]연돌일위집계!#REF!</definedName>
    <definedName name="_10A_1" localSheetId="0">[4]연돌일위집계!#REF!</definedName>
    <definedName name="_10A_1" localSheetId="1">[4]연돌일위집계!#REF!</definedName>
    <definedName name="_10A_1">[4]연돌일위집계!#REF!</definedName>
    <definedName name="_10A_10" localSheetId="0">[4]연돌일위집계!#REF!</definedName>
    <definedName name="_10A_10" localSheetId="1">[4]연돌일위집계!#REF!</definedName>
    <definedName name="_10A_10">[4]연돌일위집계!#REF!</definedName>
    <definedName name="_10A_11" localSheetId="0">[4]연돌일위집계!#REF!</definedName>
    <definedName name="_10A_11" localSheetId="1">[4]연돌일위집계!#REF!</definedName>
    <definedName name="_10A_11">[4]연돌일위집계!#REF!</definedName>
    <definedName name="_10A_12" localSheetId="0">[4]연돌일위집계!#REF!</definedName>
    <definedName name="_10A_12" localSheetId="1">[4]연돌일위집계!#REF!</definedName>
    <definedName name="_10A_12">[4]연돌일위집계!#REF!</definedName>
    <definedName name="_10A_13" localSheetId="0">[4]연돌일위집계!#REF!</definedName>
    <definedName name="_10A_13" localSheetId="1">[4]연돌일위집계!#REF!</definedName>
    <definedName name="_10A_13">[4]연돌일위집계!#REF!</definedName>
    <definedName name="_10A_14" localSheetId="0">[4]연돌일위집계!#REF!</definedName>
    <definedName name="_10A_14" localSheetId="1">[4]연돌일위집계!#REF!</definedName>
    <definedName name="_10A_14">[4]연돌일위집계!#REF!</definedName>
    <definedName name="_10A_15" localSheetId="0">[4]연돌일위집계!#REF!</definedName>
    <definedName name="_10A_15" localSheetId="1">[4]연돌일위집계!#REF!</definedName>
    <definedName name="_10A_15">[4]연돌일위집계!#REF!</definedName>
    <definedName name="_10A_16" localSheetId="0">[4]연돌일위집계!#REF!</definedName>
    <definedName name="_10A_16" localSheetId="1">[4]연돌일위집계!#REF!</definedName>
    <definedName name="_10A_16">[4]연돌일위집계!#REF!</definedName>
    <definedName name="_10A_17" localSheetId="0">[4]연돌일위집계!#REF!</definedName>
    <definedName name="_10A_17" localSheetId="1">[4]연돌일위집계!#REF!</definedName>
    <definedName name="_10A_17">[4]연돌일위집계!#REF!</definedName>
    <definedName name="_10A_18" localSheetId="0">[4]연돌일위집계!#REF!</definedName>
    <definedName name="_10A_18" localSheetId="1">[4]연돌일위집계!#REF!</definedName>
    <definedName name="_10A_18">[4]연돌일위집계!#REF!</definedName>
    <definedName name="_10A_19" localSheetId="0">[4]연돌일위집계!#REF!</definedName>
    <definedName name="_10A_19" localSheetId="1">[4]연돌일위집계!#REF!</definedName>
    <definedName name="_10A_19">[4]연돌일위집계!#REF!</definedName>
    <definedName name="_10A_2" localSheetId="0">[4]연돌일위집계!#REF!</definedName>
    <definedName name="_10A_2" localSheetId="1">[4]연돌일위집계!#REF!</definedName>
    <definedName name="_10A_2">[4]연돌일위집계!#REF!</definedName>
    <definedName name="_10A_20" localSheetId="0">[4]연돌일위집계!#REF!</definedName>
    <definedName name="_10A_20" localSheetId="1">[4]연돌일위집계!#REF!</definedName>
    <definedName name="_10A_20">[4]연돌일위집계!#REF!</definedName>
    <definedName name="_10A_21" localSheetId="0">[4]연돌일위집계!#REF!</definedName>
    <definedName name="_10A_21" localSheetId="1">[4]연돌일위집계!#REF!</definedName>
    <definedName name="_10A_21">[4]연돌일위집계!#REF!</definedName>
    <definedName name="_10A_22" localSheetId="0">[4]연돌일위집계!#REF!</definedName>
    <definedName name="_10A_22" localSheetId="1">[4]연돌일위집계!#REF!</definedName>
    <definedName name="_10A_22">[4]연돌일위집계!#REF!</definedName>
    <definedName name="_10A_23" localSheetId="0">[4]연돌일위집계!#REF!</definedName>
    <definedName name="_10A_23" localSheetId="1">[4]연돌일위집계!#REF!</definedName>
    <definedName name="_10A_23">[4]연돌일위집계!#REF!</definedName>
    <definedName name="_10A_24" localSheetId="0">[4]연돌일위집계!#REF!</definedName>
    <definedName name="_10A_24" localSheetId="1">[4]연돌일위집계!#REF!</definedName>
    <definedName name="_10A_24">[4]연돌일위집계!#REF!</definedName>
    <definedName name="_10A_25" localSheetId="0">[4]연돌일위집계!#REF!</definedName>
    <definedName name="_10A_25" localSheetId="1">[4]연돌일위집계!#REF!</definedName>
    <definedName name="_10A_25">[4]연돌일위집계!#REF!</definedName>
    <definedName name="_10A_26" localSheetId="0">[4]연돌일위집계!#REF!</definedName>
    <definedName name="_10A_26" localSheetId="1">[4]연돌일위집계!#REF!</definedName>
    <definedName name="_10A_26">[4]연돌일위집계!#REF!</definedName>
    <definedName name="_10A_27" localSheetId="0">[4]연돌일위집계!#REF!</definedName>
    <definedName name="_10A_27" localSheetId="1">[4]연돌일위집계!#REF!</definedName>
    <definedName name="_10A_27">[4]연돌일위집계!#REF!</definedName>
    <definedName name="_10A_28" localSheetId="0">[4]연돌일위집계!#REF!</definedName>
    <definedName name="_10A_28" localSheetId="1">[4]연돌일위집계!#REF!</definedName>
    <definedName name="_10A_28">[4]연돌일위집계!#REF!</definedName>
    <definedName name="_10A_29" localSheetId="0">[4]연돌일위집계!#REF!</definedName>
    <definedName name="_10A_29" localSheetId="1">[4]연돌일위집계!#REF!</definedName>
    <definedName name="_10A_29">[4]연돌일위집계!#REF!</definedName>
    <definedName name="_10A_3" localSheetId="0">[4]연돌일위집계!#REF!</definedName>
    <definedName name="_10A_3" localSheetId="1">[4]연돌일위집계!#REF!</definedName>
    <definedName name="_10A_3">[4]연돌일위집계!#REF!</definedName>
    <definedName name="_10A_30" localSheetId="0">[4]연돌일위집계!#REF!</definedName>
    <definedName name="_10A_30" localSheetId="1">[4]연돌일위집계!#REF!</definedName>
    <definedName name="_10A_30">[4]연돌일위집계!#REF!</definedName>
    <definedName name="_10A_31" localSheetId="0">[4]연돌일위집계!#REF!</definedName>
    <definedName name="_10A_31" localSheetId="1">[4]연돌일위집계!#REF!</definedName>
    <definedName name="_10A_31">[4]연돌일위집계!#REF!</definedName>
    <definedName name="_10A_32" localSheetId="0">[4]연돌일위집계!#REF!</definedName>
    <definedName name="_10A_32" localSheetId="1">[4]연돌일위집계!#REF!</definedName>
    <definedName name="_10A_32">[4]연돌일위집계!#REF!</definedName>
    <definedName name="_10A_33" localSheetId="0">[4]연돌일위집계!#REF!</definedName>
    <definedName name="_10A_33" localSheetId="1">[4]연돌일위집계!#REF!</definedName>
    <definedName name="_10A_33">[4]연돌일위집계!#REF!</definedName>
    <definedName name="_10A_34" localSheetId="0">[4]연돌일위집계!#REF!</definedName>
    <definedName name="_10A_34" localSheetId="1">[4]연돌일위집계!#REF!</definedName>
    <definedName name="_10A_34">[4]연돌일위집계!#REF!</definedName>
    <definedName name="_10A_35" localSheetId="0">[4]연돌일위집계!#REF!</definedName>
    <definedName name="_10A_35" localSheetId="1">[4]연돌일위집계!#REF!</definedName>
    <definedName name="_10A_35">[4]연돌일위집계!#REF!</definedName>
    <definedName name="_10A_36" localSheetId="0">[4]연돌일위집계!#REF!</definedName>
    <definedName name="_10A_36" localSheetId="1">[4]연돌일위집계!#REF!</definedName>
    <definedName name="_10A_36">[4]연돌일위집계!#REF!</definedName>
    <definedName name="_10A_37" localSheetId="0">[4]연돌일위집계!#REF!</definedName>
    <definedName name="_10A_37" localSheetId="1">[4]연돌일위집계!#REF!</definedName>
    <definedName name="_10A_37">[4]연돌일위집계!#REF!</definedName>
    <definedName name="_10A_38" localSheetId="0">[4]연돌일위집계!#REF!</definedName>
    <definedName name="_10A_38" localSheetId="1">[4]연돌일위집계!#REF!</definedName>
    <definedName name="_10A_38">[4]연돌일위집계!#REF!</definedName>
    <definedName name="_10A_39" localSheetId="0">[4]연돌일위집계!#REF!</definedName>
    <definedName name="_10A_39" localSheetId="1">[4]연돌일위집계!#REF!</definedName>
    <definedName name="_10A_39">[4]연돌일위집계!#REF!</definedName>
    <definedName name="_10A_4" localSheetId="0">[4]연돌일위집계!#REF!</definedName>
    <definedName name="_10A_4" localSheetId="1">[4]연돌일위집계!#REF!</definedName>
    <definedName name="_10A_4">[4]연돌일위집계!#REF!</definedName>
    <definedName name="_10A_40" localSheetId="0">[4]연돌일위집계!#REF!</definedName>
    <definedName name="_10A_40" localSheetId="1">[4]연돌일위집계!#REF!</definedName>
    <definedName name="_10A_40">[4]연돌일위집계!#REF!</definedName>
    <definedName name="_10A_41" localSheetId="0">[4]연돌일위집계!#REF!</definedName>
    <definedName name="_10A_41" localSheetId="1">[4]연돌일위집계!#REF!</definedName>
    <definedName name="_10A_41">[4]연돌일위집계!#REF!</definedName>
    <definedName name="_10A_42" localSheetId="0">[4]연돌일위집계!#REF!</definedName>
    <definedName name="_10A_42" localSheetId="1">[4]연돌일위집계!#REF!</definedName>
    <definedName name="_10A_42">[4]연돌일위집계!#REF!</definedName>
    <definedName name="_10A_43" localSheetId="0">[4]연돌일위집계!#REF!</definedName>
    <definedName name="_10A_43" localSheetId="1">[4]연돌일위집계!#REF!</definedName>
    <definedName name="_10A_43">[4]연돌일위집계!#REF!</definedName>
    <definedName name="_10A_44" localSheetId="0">[4]연돌일위집계!#REF!</definedName>
    <definedName name="_10A_44" localSheetId="1">[4]연돌일위집계!#REF!</definedName>
    <definedName name="_10A_44">[4]연돌일위집계!#REF!</definedName>
    <definedName name="_10A_45" localSheetId="0">[4]연돌일위집계!#REF!</definedName>
    <definedName name="_10A_45" localSheetId="1">[4]연돌일위집계!#REF!</definedName>
    <definedName name="_10A_45">[4]연돌일위집계!#REF!</definedName>
    <definedName name="_10A_46" localSheetId="0">[4]연돌일위집계!#REF!</definedName>
    <definedName name="_10A_46" localSheetId="1">[4]연돌일위집계!#REF!</definedName>
    <definedName name="_10A_46">[4]연돌일위집계!#REF!</definedName>
    <definedName name="_10A_47" localSheetId="0">[4]연돌일위집계!#REF!</definedName>
    <definedName name="_10A_47" localSheetId="1">[4]연돌일위집계!#REF!</definedName>
    <definedName name="_10A_47">[4]연돌일위집계!#REF!</definedName>
    <definedName name="_10A_48" localSheetId="0">[4]연돌일위집계!#REF!</definedName>
    <definedName name="_10A_48" localSheetId="1">[4]연돌일위집계!#REF!</definedName>
    <definedName name="_10A_48">[4]연돌일위집계!#REF!</definedName>
    <definedName name="_10A_49" localSheetId="0">[4]연돌일위집계!#REF!</definedName>
    <definedName name="_10A_49" localSheetId="1">[4]연돌일위집계!#REF!</definedName>
    <definedName name="_10A_49">[4]연돌일위집계!#REF!</definedName>
    <definedName name="_10A_5" localSheetId="0">[4]연돌일위집계!#REF!</definedName>
    <definedName name="_10A_5" localSheetId="1">[4]연돌일위집계!#REF!</definedName>
    <definedName name="_10A_5">[4]연돌일위집계!#REF!</definedName>
    <definedName name="_10A_50" localSheetId="0">[4]연돌일위집계!#REF!</definedName>
    <definedName name="_10A_50" localSheetId="1">[4]연돌일위집계!#REF!</definedName>
    <definedName name="_10A_50">[4]연돌일위집계!#REF!</definedName>
    <definedName name="_10A_51" localSheetId="0">[4]연돌일위집계!#REF!</definedName>
    <definedName name="_10A_51" localSheetId="1">[4]연돌일위집계!#REF!</definedName>
    <definedName name="_10A_51">[4]연돌일위집계!#REF!</definedName>
    <definedName name="_10A_52" localSheetId="0">[4]연돌일위집계!#REF!</definedName>
    <definedName name="_10A_52" localSheetId="1">[4]연돌일위집계!#REF!</definedName>
    <definedName name="_10A_52">[4]연돌일위집계!#REF!</definedName>
    <definedName name="_10A_53" localSheetId="0">[4]연돌일위집계!#REF!</definedName>
    <definedName name="_10A_53" localSheetId="1">[4]연돌일위집계!#REF!</definedName>
    <definedName name="_10A_53">[4]연돌일위집계!#REF!</definedName>
    <definedName name="_10A_54" localSheetId="0">[4]연돌일위집계!#REF!</definedName>
    <definedName name="_10A_54" localSheetId="1">[4]연돌일위집계!#REF!</definedName>
    <definedName name="_10A_54">[4]연돌일위집계!#REF!</definedName>
    <definedName name="_10A_55" localSheetId="0">[4]연돌일위집계!#REF!</definedName>
    <definedName name="_10A_55" localSheetId="1">[4]연돌일위집계!#REF!</definedName>
    <definedName name="_10A_55">[4]연돌일위집계!#REF!</definedName>
    <definedName name="_10A_56" localSheetId="0">[4]연돌일위집계!#REF!</definedName>
    <definedName name="_10A_56" localSheetId="1">[4]연돌일위집계!#REF!</definedName>
    <definedName name="_10A_56">[4]연돌일위집계!#REF!</definedName>
    <definedName name="_10A_57" localSheetId="0">[4]연돌일위집계!#REF!</definedName>
    <definedName name="_10A_57" localSheetId="1">[4]연돌일위집계!#REF!</definedName>
    <definedName name="_10A_57">[4]연돌일위집계!#REF!</definedName>
    <definedName name="_10A_58" localSheetId="0">[4]연돌일위집계!#REF!</definedName>
    <definedName name="_10A_58" localSheetId="1">[4]연돌일위집계!#REF!</definedName>
    <definedName name="_10A_58">[4]연돌일위집계!#REF!</definedName>
    <definedName name="_10A_59" localSheetId="0">[4]연돌일위집계!#REF!</definedName>
    <definedName name="_10A_59" localSheetId="1">[4]연돌일위집계!#REF!</definedName>
    <definedName name="_10A_59">[4]연돌일위집계!#REF!</definedName>
    <definedName name="_10A_6" localSheetId="0">[4]연돌일위집계!#REF!</definedName>
    <definedName name="_10A_6" localSheetId="1">[4]연돌일위집계!#REF!</definedName>
    <definedName name="_10A_6">[4]연돌일위집계!#REF!</definedName>
    <definedName name="_10A_60" localSheetId="0">[4]연돌일위집계!#REF!</definedName>
    <definedName name="_10A_60" localSheetId="1">[4]연돌일위집계!#REF!</definedName>
    <definedName name="_10A_60">[4]연돌일위집계!#REF!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 localSheetId="0">[4]연돌일위집계!#REF!</definedName>
    <definedName name="_10A_7" localSheetId="1">[4]연돌일위집계!#REF!</definedName>
    <definedName name="_10A_7">[4]연돌일위집계!#REF!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 localSheetId="0">[4]연돌일위집계!#REF!</definedName>
    <definedName name="_10A_8" localSheetId="1">[4]연돌일위집계!#REF!</definedName>
    <definedName name="_10A_8">[4]연돌일위집계!#REF!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 localSheetId="0">[4]연돌일위집계!#REF!</definedName>
    <definedName name="_10A_9" localSheetId="1">[4]연돌일위집계!#REF!</definedName>
    <definedName name="_10A_9">[4]연돌일위집계!#REF!</definedName>
    <definedName name="_10A_90">#N/A</definedName>
    <definedName name="_10B_" localSheetId="0">[4]연돌일위집계!#REF!</definedName>
    <definedName name="_10B_" localSheetId="1">[4]연돌일위집계!#REF!</definedName>
    <definedName name="_10B_">[4]연돌일위집계!#REF!</definedName>
    <definedName name="_10B_1" localSheetId="0">[4]연돌일위집계!#REF!</definedName>
    <definedName name="_10B_1" localSheetId="1">[4]연돌일위집계!#REF!</definedName>
    <definedName name="_10B_1">[4]연돌일위집계!#REF!</definedName>
    <definedName name="_10B_10" localSheetId="0">[4]연돌일위집계!#REF!</definedName>
    <definedName name="_10B_10" localSheetId="1">[4]연돌일위집계!#REF!</definedName>
    <definedName name="_10B_10">[4]연돌일위집계!#REF!</definedName>
    <definedName name="_10B_11" localSheetId="0">[4]연돌일위집계!#REF!</definedName>
    <definedName name="_10B_11" localSheetId="1">[4]연돌일위집계!#REF!</definedName>
    <definedName name="_10B_11">[4]연돌일위집계!#REF!</definedName>
    <definedName name="_10B_12" localSheetId="0">[4]연돌일위집계!#REF!</definedName>
    <definedName name="_10B_12" localSheetId="1">[4]연돌일위집계!#REF!</definedName>
    <definedName name="_10B_12">[4]연돌일위집계!#REF!</definedName>
    <definedName name="_10B_13" localSheetId="0">[4]연돌일위집계!#REF!</definedName>
    <definedName name="_10B_13" localSheetId="1">[4]연돌일위집계!#REF!</definedName>
    <definedName name="_10B_13">[4]연돌일위집계!#REF!</definedName>
    <definedName name="_10B_14" localSheetId="0">[4]연돌일위집계!#REF!</definedName>
    <definedName name="_10B_14" localSheetId="1">[4]연돌일위집계!#REF!</definedName>
    <definedName name="_10B_14">[4]연돌일위집계!#REF!</definedName>
    <definedName name="_10B_15" localSheetId="0">[4]연돌일위집계!#REF!</definedName>
    <definedName name="_10B_15" localSheetId="1">[4]연돌일위집계!#REF!</definedName>
    <definedName name="_10B_15">[4]연돌일위집계!#REF!</definedName>
    <definedName name="_10B_16" localSheetId="0">[4]연돌일위집계!#REF!</definedName>
    <definedName name="_10B_16" localSheetId="1">[4]연돌일위집계!#REF!</definedName>
    <definedName name="_10B_16">[4]연돌일위집계!#REF!</definedName>
    <definedName name="_10B_17" localSheetId="0">[4]연돌일위집계!#REF!</definedName>
    <definedName name="_10B_17" localSheetId="1">[4]연돌일위집계!#REF!</definedName>
    <definedName name="_10B_17">[4]연돌일위집계!#REF!</definedName>
    <definedName name="_10B_18" localSheetId="0">[4]연돌일위집계!#REF!</definedName>
    <definedName name="_10B_18" localSheetId="1">[4]연돌일위집계!#REF!</definedName>
    <definedName name="_10B_18">[4]연돌일위집계!#REF!</definedName>
    <definedName name="_10B_19" localSheetId="0">[4]연돌일위집계!#REF!</definedName>
    <definedName name="_10B_19" localSheetId="1">[4]연돌일위집계!#REF!</definedName>
    <definedName name="_10B_19">[4]연돌일위집계!#REF!</definedName>
    <definedName name="_10B_2" localSheetId="0">[4]연돌일위집계!#REF!</definedName>
    <definedName name="_10B_2" localSheetId="1">[4]연돌일위집계!#REF!</definedName>
    <definedName name="_10B_2">[4]연돌일위집계!#REF!</definedName>
    <definedName name="_10B_20" localSheetId="0">[4]연돌일위집계!#REF!</definedName>
    <definedName name="_10B_20" localSheetId="1">[4]연돌일위집계!#REF!</definedName>
    <definedName name="_10B_20">[4]연돌일위집계!#REF!</definedName>
    <definedName name="_10B_21" localSheetId="0">[4]연돌일위집계!#REF!</definedName>
    <definedName name="_10B_21" localSheetId="1">[4]연돌일위집계!#REF!</definedName>
    <definedName name="_10B_21">[4]연돌일위집계!#REF!</definedName>
    <definedName name="_10B_22" localSheetId="0">[4]연돌일위집계!#REF!</definedName>
    <definedName name="_10B_22" localSheetId="1">[4]연돌일위집계!#REF!</definedName>
    <definedName name="_10B_22">[4]연돌일위집계!#REF!</definedName>
    <definedName name="_10B_23" localSheetId="0">[4]연돌일위집계!#REF!</definedName>
    <definedName name="_10B_23" localSheetId="1">[4]연돌일위집계!#REF!</definedName>
    <definedName name="_10B_23">[4]연돌일위집계!#REF!</definedName>
    <definedName name="_10B_24" localSheetId="0">[4]연돌일위집계!#REF!</definedName>
    <definedName name="_10B_24" localSheetId="1">[4]연돌일위집계!#REF!</definedName>
    <definedName name="_10B_24">[4]연돌일위집계!#REF!</definedName>
    <definedName name="_10B_25" localSheetId="0">[4]연돌일위집계!#REF!</definedName>
    <definedName name="_10B_25" localSheetId="1">[4]연돌일위집계!#REF!</definedName>
    <definedName name="_10B_25">[4]연돌일위집계!#REF!</definedName>
    <definedName name="_10B_26" localSheetId="0">[4]연돌일위집계!#REF!</definedName>
    <definedName name="_10B_26" localSheetId="1">[4]연돌일위집계!#REF!</definedName>
    <definedName name="_10B_26">[4]연돌일위집계!#REF!</definedName>
    <definedName name="_10B_27" localSheetId="0">[4]연돌일위집계!#REF!</definedName>
    <definedName name="_10B_27" localSheetId="1">[4]연돌일위집계!#REF!</definedName>
    <definedName name="_10B_27">[4]연돌일위집계!#REF!</definedName>
    <definedName name="_10B_28" localSheetId="0">[4]연돌일위집계!#REF!</definedName>
    <definedName name="_10B_28" localSheetId="1">[4]연돌일위집계!#REF!</definedName>
    <definedName name="_10B_28">[4]연돌일위집계!#REF!</definedName>
    <definedName name="_10B_29" localSheetId="0">[4]연돌일위집계!#REF!</definedName>
    <definedName name="_10B_29" localSheetId="1">[4]연돌일위집계!#REF!</definedName>
    <definedName name="_10B_29">[4]연돌일위집계!#REF!</definedName>
    <definedName name="_10B_3" localSheetId="0">[4]연돌일위집계!#REF!</definedName>
    <definedName name="_10B_3" localSheetId="1">[4]연돌일위집계!#REF!</definedName>
    <definedName name="_10B_3">[4]연돌일위집계!#REF!</definedName>
    <definedName name="_10B_30" localSheetId="0">[4]연돌일위집계!#REF!</definedName>
    <definedName name="_10B_30" localSheetId="1">[4]연돌일위집계!#REF!</definedName>
    <definedName name="_10B_30">[4]연돌일위집계!#REF!</definedName>
    <definedName name="_10B_31" localSheetId="0">[4]연돌일위집계!#REF!</definedName>
    <definedName name="_10B_31" localSheetId="1">[4]연돌일위집계!#REF!</definedName>
    <definedName name="_10B_31">[4]연돌일위집계!#REF!</definedName>
    <definedName name="_10B_32" localSheetId="0">[4]연돌일위집계!#REF!</definedName>
    <definedName name="_10B_32" localSheetId="1">[4]연돌일위집계!#REF!</definedName>
    <definedName name="_10B_32">[4]연돌일위집계!#REF!</definedName>
    <definedName name="_10B_33" localSheetId="0">[4]연돌일위집계!#REF!</definedName>
    <definedName name="_10B_33" localSheetId="1">[4]연돌일위집계!#REF!</definedName>
    <definedName name="_10B_33">[4]연돌일위집계!#REF!</definedName>
    <definedName name="_10B_34" localSheetId="0">[4]연돌일위집계!#REF!</definedName>
    <definedName name="_10B_34" localSheetId="1">[4]연돌일위집계!#REF!</definedName>
    <definedName name="_10B_34">[4]연돌일위집계!#REF!</definedName>
    <definedName name="_10B_35" localSheetId="0">[4]연돌일위집계!#REF!</definedName>
    <definedName name="_10B_35" localSheetId="1">[4]연돌일위집계!#REF!</definedName>
    <definedName name="_10B_35">[4]연돌일위집계!#REF!</definedName>
    <definedName name="_10B_36" localSheetId="0">[4]연돌일위집계!#REF!</definedName>
    <definedName name="_10B_36" localSheetId="1">[4]연돌일위집계!#REF!</definedName>
    <definedName name="_10B_36">[4]연돌일위집계!#REF!</definedName>
    <definedName name="_10B_37" localSheetId="0">[4]연돌일위집계!#REF!</definedName>
    <definedName name="_10B_37" localSheetId="1">[4]연돌일위집계!#REF!</definedName>
    <definedName name="_10B_37">[4]연돌일위집계!#REF!</definedName>
    <definedName name="_10B_38" localSheetId="0">[4]연돌일위집계!#REF!</definedName>
    <definedName name="_10B_38" localSheetId="1">[4]연돌일위집계!#REF!</definedName>
    <definedName name="_10B_38">[4]연돌일위집계!#REF!</definedName>
    <definedName name="_10B_39" localSheetId="0">[4]연돌일위집계!#REF!</definedName>
    <definedName name="_10B_39" localSheetId="1">[4]연돌일위집계!#REF!</definedName>
    <definedName name="_10B_39">[4]연돌일위집계!#REF!</definedName>
    <definedName name="_10B_4" localSheetId="0">[4]연돌일위집계!#REF!</definedName>
    <definedName name="_10B_4" localSheetId="1">[4]연돌일위집계!#REF!</definedName>
    <definedName name="_10B_4">[4]연돌일위집계!#REF!</definedName>
    <definedName name="_10B_40" localSheetId="0">[4]연돌일위집계!#REF!</definedName>
    <definedName name="_10B_40" localSheetId="1">[4]연돌일위집계!#REF!</definedName>
    <definedName name="_10B_40">[4]연돌일위집계!#REF!</definedName>
    <definedName name="_10B_41" localSheetId="0">[4]연돌일위집계!#REF!</definedName>
    <definedName name="_10B_41" localSheetId="1">[4]연돌일위집계!#REF!</definedName>
    <definedName name="_10B_41">[4]연돌일위집계!#REF!</definedName>
    <definedName name="_10B_42" localSheetId="0">[4]연돌일위집계!#REF!</definedName>
    <definedName name="_10B_42" localSheetId="1">[4]연돌일위집계!#REF!</definedName>
    <definedName name="_10B_42">[4]연돌일위집계!#REF!</definedName>
    <definedName name="_10B_43" localSheetId="0">[4]연돌일위집계!#REF!</definedName>
    <definedName name="_10B_43" localSheetId="1">[4]연돌일위집계!#REF!</definedName>
    <definedName name="_10B_43">[4]연돌일위집계!#REF!</definedName>
    <definedName name="_10B_44" localSheetId="0">[4]연돌일위집계!#REF!</definedName>
    <definedName name="_10B_44" localSheetId="1">[4]연돌일위집계!#REF!</definedName>
    <definedName name="_10B_44">[4]연돌일위집계!#REF!</definedName>
    <definedName name="_10B_45" localSheetId="0">[4]연돌일위집계!#REF!</definedName>
    <definedName name="_10B_45" localSheetId="1">[4]연돌일위집계!#REF!</definedName>
    <definedName name="_10B_45">[4]연돌일위집계!#REF!</definedName>
    <definedName name="_10B_46" localSheetId="0">[4]연돌일위집계!#REF!</definedName>
    <definedName name="_10B_46" localSheetId="1">[4]연돌일위집계!#REF!</definedName>
    <definedName name="_10B_46">[4]연돌일위집계!#REF!</definedName>
    <definedName name="_10B_47" localSheetId="0">[4]연돌일위집계!#REF!</definedName>
    <definedName name="_10B_47" localSheetId="1">[4]연돌일위집계!#REF!</definedName>
    <definedName name="_10B_47">[4]연돌일위집계!#REF!</definedName>
    <definedName name="_10B_48" localSheetId="0">[4]연돌일위집계!#REF!</definedName>
    <definedName name="_10B_48" localSheetId="1">[4]연돌일위집계!#REF!</definedName>
    <definedName name="_10B_48">[4]연돌일위집계!#REF!</definedName>
    <definedName name="_10B_49" localSheetId="0">[4]연돌일위집계!#REF!</definedName>
    <definedName name="_10B_49" localSheetId="1">[4]연돌일위집계!#REF!</definedName>
    <definedName name="_10B_49">[4]연돌일위집계!#REF!</definedName>
    <definedName name="_10B_5" localSheetId="0">[4]연돌일위집계!#REF!</definedName>
    <definedName name="_10B_5" localSheetId="1">[4]연돌일위집계!#REF!</definedName>
    <definedName name="_10B_5">[4]연돌일위집계!#REF!</definedName>
    <definedName name="_10B_50" localSheetId="0">[4]연돌일위집계!#REF!</definedName>
    <definedName name="_10B_50" localSheetId="1">[4]연돌일위집계!#REF!</definedName>
    <definedName name="_10B_50">[4]연돌일위집계!#REF!</definedName>
    <definedName name="_10B_51" localSheetId="0">[4]연돌일위집계!#REF!</definedName>
    <definedName name="_10B_51" localSheetId="1">[4]연돌일위집계!#REF!</definedName>
    <definedName name="_10B_51">[4]연돌일위집계!#REF!</definedName>
    <definedName name="_10B_52" localSheetId="0">[4]연돌일위집계!#REF!</definedName>
    <definedName name="_10B_52" localSheetId="1">[4]연돌일위집계!#REF!</definedName>
    <definedName name="_10B_52">[4]연돌일위집계!#REF!</definedName>
    <definedName name="_10B_53" localSheetId="0">[4]연돌일위집계!#REF!</definedName>
    <definedName name="_10B_53" localSheetId="1">[4]연돌일위집계!#REF!</definedName>
    <definedName name="_10B_53">[4]연돌일위집계!#REF!</definedName>
    <definedName name="_10B_54" localSheetId="0">[4]연돌일위집계!#REF!</definedName>
    <definedName name="_10B_54" localSheetId="1">[4]연돌일위집계!#REF!</definedName>
    <definedName name="_10B_54">[4]연돌일위집계!#REF!</definedName>
    <definedName name="_10B_55" localSheetId="0">[4]연돌일위집계!#REF!</definedName>
    <definedName name="_10B_55" localSheetId="1">[4]연돌일위집계!#REF!</definedName>
    <definedName name="_10B_55">[4]연돌일위집계!#REF!</definedName>
    <definedName name="_10B_56" localSheetId="0">[4]연돌일위집계!#REF!</definedName>
    <definedName name="_10B_56" localSheetId="1">[4]연돌일위집계!#REF!</definedName>
    <definedName name="_10B_56">[4]연돌일위집계!#REF!</definedName>
    <definedName name="_10B_57" localSheetId="0">[4]연돌일위집계!#REF!</definedName>
    <definedName name="_10B_57" localSheetId="1">[4]연돌일위집계!#REF!</definedName>
    <definedName name="_10B_57">[4]연돌일위집계!#REF!</definedName>
    <definedName name="_10B_58" localSheetId="0">[4]연돌일위집계!#REF!</definedName>
    <definedName name="_10B_58" localSheetId="1">[4]연돌일위집계!#REF!</definedName>
    <definedName name="_10B_58">[4]연돌일위집계!#REF!</definedName>
    <definedName name="_10B_59" localSheetId="0">[4]연돌일위집계!#REF!</definedName>
    <definedName name="_10B_59" localSheetId="1">[4]연돌일위집계!#REF!</definedName>
    <definedName name="_10B_59">[4]연돌일위집계!#REF!</definedName>
    <definedName name="_10B_6" localSheetId="0">[4]연돌일위집계!#REF!</definedName>
    <definedName name="_10B_6" localSheetId="1">[4]연돌일위집계!#REF!</definedName>
    <definedName name="_10B_6">[4]연돌일위집계!#REF!</definedName>
    <definedName name="_10B_60" localSheetId="0">[4]연돌일위집계!#REF!</definedName>
    <definedName name="_10B_60" localSheetId="1">[4]연돌일위집계!#REF!</definedName>
    <definedName name="_10B_60">[4]연돌일위집계!#REF!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 localSheetId="0">[4]연돌일위집계!#REF!</definedName>
    <definedName name="_10B_7" localSheetId="1">[4]연돌일위집계!#REF!</definedName>
    <definedName name="_10B_7">[4]연돌일위집계!#REF!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 localSheetId="0">[4]연돌일위집계!#REF!</definedName>
    <definedName name="_10B_8" localSheetId="1">[4]연돌일위집계!#REF!</definedName>
    <definedName name="_10B_8">[4]연돌일위집계!#REF!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 localSheetId="0">[4]연돌일위집계!#REF!</definedName>
    <definedName name="_10B_9" localSheetId="1">[4]연돌일위집계!#REF!</definedName>
    <definedName name="_10B_9">[4]연돌일위집계!#REF!</definedName>
    <definedName name="_10B_90">#N/A</definedName>
    <definedName name="_10C_" localSheetId="0">[4]연돌일위집계!#REF!</definedName>
    <definedName name="_10C_" localSheetId="1">[4]연돌일위집계!#REF!</definedName>
    <definedName name="_10C_">[4]연돌일위집계!#REF!</definedName>
    <definedName name="_10C_1" localSheetId="0">[4]연돌일위집계!#REF!</definedName>
    <definedName name="_10C_1" localSheetId="1">[4]연돌일위집계!#REF!</definedName>
    <definedName name="_10C_1">[4]연돌일위집계!#REF!</definedName>
    <definedName name="_10C_10" localSheetId="0">[4]연돌일위집계!#REF!</definedName>
    <definedName name="_10C_10" localSheetId="1">[4]연돌일위집계!#REF!</definedName>
    <definedName name="_10C_10">[4]연돌일위집계!#REF!</definedName>
    <definedName name="_10C_11" localSheetId="0">[4]연돌일위집계!#REF!</definedName>
    <definedName name="_10C_11" localSheetId="1">[4]연돌일위집계!#REF!</definedName>
    <definedName name="_10C_11">[4]연돌일위집계!#REF!</definedName>
    <definedName name="_10C_12" localSheetId="0">[4]연돌일위집계!#REF!</definedName>
    <definedName name="_10C_12" localSheetId="1">[4]연돌일위집계!#REF!</definedName>
    <definedName name="_10C_12">[4]연돌일위집계!#REF!</definedName>
    <definedName name="_10C_13" localSheetId="0">[4]연돌일위집계!#REF!</definedName>
    <definedName name="_10C_13" localSheetId="1">[4]연돌일위집계!#REF!</definedName>
    <definedName name="_10C_13">[4]연돌일위집계!#REF!</definedName>
    <definedName name="_10C_14" localSheetId="0">[4]연돌일위집계!#REF!</definedName>
    <definedName name="_10C_14" localSheetId="1">[4]연돌일위집계!#REF!</definedName>
    <definedName name="_10C_14">[4]연돌일위집계!#REF!</definedName>
    <definedName name="_10C_15" localSheetId="0">[4]연돌일위집계!#REF!</definedName>
    <definedName name="_10C_15" localSheetId="1">[4]연돌일위집계!#REF!</definedName>
    <definedName name="_10C_15">[4]연돌일위집계!#REF!</definedName>
    <definedName name="_10C_16" localSheetId="0">[4]연돌일위집계!#REF!</definedName>
    <definedName name="_10C_16" localSheetId="1">[4]연돌일위집계!#REF!</definedName>
    <definedName name="_10C_16">[4]연돌일위집계!#REF!</definedName>
    <definedName name="_10C_17" localSheetId="0">[4]연돌일위집계!#REF!</definedName>
    <definedName name="_10C_17" localSheetId="1">[4]연돌일위집계!#REF!</definedName>
    <definedName name="_10C_17">[4]연돌일위집계!#REF!</definedName>
    <definedName name="_10C_18" localSheetId="0">[4]연돌일위집계!#REF!</definedName>
    <definedName name="_10C_18" localSheetId="1">[4]연돌일위집계!#REF!</definedName>
    <definedName name="_10C_18">[4]연돌일위집계!#REF!</definedName>
    <definedName name="_10C_19" localSheetId="0">[4]연돌일위집계!#REF!</definedName>
    <definedName name="_10C_19" localSheetId="1">[4]연돌일위집계!#REF!</definedName>
    <definedName name="_10C_19">[4]연돌일위집계!#REF!</definedName>
    <definedName name="_10C_2" localSheetId="0">[4]연돌일위집계!#REF!</definedName>
    <definedName name="_10C_2" localSheetId="1">[4]연돌일위집계!#REF!</definedName>
    <definedName name="_10C_2">[4]연돌일위집계!#REF!</definedName>
    <definedName name="_10C_20" localSheetId="0">[4]연돌일위집계!#REF!</definedName>
    <definedName name="_10C_20" localSheetId="1">[4]연돌일위집계!#REF!</definedName>
    <definedName name="_10C_20">[4]연돌일위집계!#REF!</definedName>
    <definedName name="_10C_21" localSheetId="0">[4]연돌일위집계!#REF!</definedName>
    <definedName name="_10C_21" localSheetId="1">[4]연돌일위집계!#REF!</definedName>
    <definedName name="_10C_21">[4]연돌일위집계!#REF!</definedName>
    <definedName name="_10C_22" localSheetId="0">[4]연돌일위집계!#REF!</definedName>
    <definedName name="_10C_22" localSheetId="1">[4]연돌일위집계!#REF!</definedName>
    <definedName name="_10C_22">[4]연돌일위집계!#REF!</definedName>
    <definedName name="_10C_23" localSheetId="0">[4]연돌일위집계!#REF!</definedName>
    <definedName name="_10C_23" localSheetId="1">[4]연돌일위집계!#REF!</definedName>
    <definedName name="_10C_23">[4]연돌일위집계!#REF!</definedName>
    <definedName name="_10C_24" localSheetId="0">[4]연돌일위집계!#REF!</definedName>
    <definedName name="_10C_24" localSheetId="1">[4]연돌일위집계!#REF!</definedName>
    <definedName name="_10C_24">[4]연돌일위집계!#REF!</definedName>
    <definedName name="_10C_25" localSheetId="0">[4]연돌일위집계!#REF!</definedName>
    <definedName name="_10C_25" localSheetId="1">[4]연돌일위집계!#REF!</definedName>
    <definedName name="_10C_25">[4]연돌일위집계!#REF!</definedName>
    <definedName name="_10C_26" localSheetId="0">[4]연돌일위집계!#REF!</definedName>
    <definedName name="_10C_26" localSheetId="1">[4]연돌일위집계!#REF!</definedName>
    <definedName name="_10C_26">[4]연돌일위집계!#REF!</definedName>
    <definedName name="_10C_27" localSheetId="0">[4]연돌일위집계!#REF!</definedName>
    <definedName name="_10C_27" localSheetId="1">[4]연돌일위집계!#REF!</definedName>
    <definedName name="_10C_27">[4]연돌일위집계!#REF!</definedName>
    <definedName name="_10C_28" localSheetId="0">[4]연돌일위집계!#REF!</definedName>
    <definedName name="_10C_28" localSheetId="1">[4]연돌일위집계!#REF!</definedName>
    <definedName name="_10C_28">[4]연돌일위집계!#REF!</definedName>
    <definedName name="_10C_29" localSheetId="0">[4]연돌일위집계!#REF!</definedName>
    <definedName name="_10C_29" localSheetId="1">[4]연돌일위집계!#REF!</definedName>
    <definedName name="_10C_29">[4]연돌일위집계!#REF!</definedName>
    <definedName name="_10C_3" localSheetId="0">[4]연돌일위집계!#REF!</definedName>
    <definedName name="_10C_3" localSheetId="1">[4]연돌일위집계!#REF!</definedName>
    <definedName name="_10C_3">[4]연돌일위집계!#REF!</definedName>
    <definedName name="_10C_30" localSheetId="0">[4]연돌일위집계!#REF!</definedName>
    <definedName name="_10C_30" localSheetId="1">[4]연돌일위집계!#REF!</definedName>
    <definedName name="_10C_30">[4]연돌일위집계!#REF!</definedName>
    <definedName name="_10C_31" localSheetId="0">[4]연돌일위집계!#REF!</definedName>
    <definedName name="_10C_31" localSheetId="1">[4]연돌일위집계!#REF!</definedName>
    <definedName name="_10C_31">[4]연돌일위집계!#REF!</definedName>
    <definedName name="_10C_32" localSheetId="0">[4]연돌일위집계!#REF!</definedName>
    <definedName name="_10C_32" localSheetId="1">[4]연돌일위집계!#REF!</definedName>
    <definedName name="_10C_32">[4]연돌일위집계!#REF!</definedName>
    <definedName name="_10C_33" localSheetId="0">[4]연돌일위집계!#REF!</definedName>
    <definedName name="_10C_33" localSheetId="1">[4]연돌일위집계!#REF!</definedName>
    <definedName name="_10C_33">[4]연돌일위집계!#REF!</definedName>
    <definedName name="_10C_34" localSheetId="0">[4]연돌일위집계!#REF!</definedName>
    <definedName name="_10C_34" localSheetId="1">[4]연돌일위집계!#REF!</definedName>
    <definedName name="_10C_34">[4]연돌일위집계!#REF!</definedName>
    <definedName name="_10C_35" localSheetId="0">[4]연돌일위집계!#REF!</definedName>
    <definedName name="_10C_35" localSheetId="1">[4]연돌일위집계!#REF!</definedName>
    <definedName name="_10C_35">[4]연돌일위집계!#REF!</definedName>
    <definedName name="_10C_36" localSheetId="0">[4]연돌일위집계!#REF!</definedName>
    <definedName name="_10C_36" localSheetId="1">[4]연돌일위집계!#REF!</definedName>
    <definedName name="_10C_36">[4]연돌일위집계!#REF!</definedName>
    <definedName name="_10C_37" localSheetId="0">[4]연돌일위집계!#REF!</definedName>
    <definedName name="_10C_37" localSheetId="1">[4]연돌일위집계!#REF!</definedName>
    <definedName name="_10C_37">[4]연돌일위집계!#REF!</definedName>
    <definedName name="_10C_38" localSheetId="0">[4]연돌일위집계!#REF!</definedName>
    <definedName name="_10C_38" localSheetId="1">[4]연돌일위집계!#REF!</definedName>
    <definedName name="_10C_38">[4]연돌일위집계!#REF!</definedName>
    <definedName name="_10C_39" localSheetId="0">[4]연돌일위집계!#REF!</definedName>
    <definedName name="_10C_39" localSheetId="1">[4]연돌일위집계!#REF!</definedName>
    <definedName name="_10C_39">[4]연돌일위집계!#REF!</definedName>
    <definedName name="_10C_4" localSheetId="0">[4]연돌일위집계!#REF!</definedName>
    <definedName name="_10C_4" localSheetId="1">[4]연돌일위집계!#REF!</definedName>
    <definedName name="_10C_4">[4]연돌일위집계!#REF!</definedName>
    <definedName name="_10C_40" localSheetId="0">[4]연돌일위집계!#REF!</definedName>
    <definedName name="_10C_40" localSheetId="1">[4]연돌일위집계!#REF!</definedName>
    <definedName name="_10C_40">[4]연돌일위집계!#REF!</definedName>
    <definedName name="_10C_41" localSheetId="0">[4]연돌일위집계!#REF!</definedName>
    <definedName name="_10C_41" localSheetId="1">[4]연돌일위집계!#REF!</definedName>
    <definedName name="_10C_41">[4]연돌일위집계!#REF!</definedName>
    <definedName name="_10C_42" localSheetId="0">[4]연돌일위집계!#REF!</definedName>
    <definedName name="_10C_42" localSheetId="1">[4]연돌일위집계!#REF!</definedName>
    <definedName name="_10C_42">[4]연돌일위집계!#REF!</definedName>
    <definedName name="_10C_43" localSheetId="0">[4]연돌일위집계!#REF!</definedName>
    <definedName name="_10C_43" localSheetId="1">[4]연돌일위집계!#REF!</definedName>
    <definedName name="_10C_43">[4]연돌일위집계!#REF!</definedName>
    <definedName name="_10C_44" localSheetId="0">[4]연돌일위집계!#REF!</definedName>
    <definedName name="_10C_44" localSheetId="1">[4]연돌일위집계!#REF!</definedName>
    <definedName name="_10C_44">[4]연돌일위집계!#REF!</definedName>
    <definedName name="_10C_45" localSheetId="0">[4]연돌일위집계!#REF!</definedName>
    <definedName name="_10C_45" localSheetId="1">[4]연돌일위집계!#REF!</definedName>
    <definedName name="_10C_45">[4]연돌일위집계!#REF!</definedName>
    <definedName name="_10C_46" localSheetId="0">[4]연돌일위집계!#REF!</definedName>
    <definedName name="_10C_46" localSheetId="1">[4]연돌일위집계!#REF!</definedName>
    <definedName name="_10C_46">[4]연돌일위집계!#REF!</definedName>
    <definedName name="_10C_47" localSheetId="0">[4]연돌일위집계!#REF!</definedName>
    <definedName name="_10C_47" localSheetId="1">[4]연돌일위집계!#REF!</definedName>
    <definedName name="_10C_47">[4]연돌일위집계!#REF!</definedName>
    <definedName name="_10C_48" localSheetId="0">[4]연돌일위집계!#REF!</definedName>
    <definedName name="_10C_48" localSheetId="1">[4]연돌일위집계!#REF!</definedName>
    <definedName name="_10C_48">[4]연돌일위집계!#REF!</definedName>
    <definedName name="_10C_49" localSheetId="0">[4]연돌일위집계!#REF!</definedName>
    <definedName name="_10C_49" localSheetId="1">[4]연돌일위집계!#REF!</definedName>
    <definedName name="_10C_49">[4]연돌일위집계!#REF!</definedName>
    <definedName name="_10C_5" localSheetId="0">[4]연돌일위집계!#REF!</definedName>
    <definedName name="_10C_5" localSheetId="1">[4]연돌일위집계!#REF!</definedName>
    <definedName name="_10C_5">[4]연돌일위집계!#REF!</definedName>
    <definedName name="_10C_50" localSheetId="0">[4]연돌일위집계!#REF!</definedName>
    <definedName name="_10C_50" localSheetId="1">[4]연돌일위집계!#REF!</definedName>
    <definedName name="_10C_50">[4]연돌일위집계!#REF!</definedName>
    <definedName name="_10C_51" localSheetId="0">[4]연돌일위집계!#REF!</definedName>
    <definedName name="_10C_51" localSheetId="1">[4]연돌일위집계!#REF!</definedName>
    <definedName name="_10C_51">[4]연돌일위집계!#REF!</definedName>
    <definedName name="_10C_52" localSheetId="0">[4]연돌일위집계!#REF!</definedName>
    <definedName name="_10C_52" localSheetId="1">[4]연돌일위집계!#REF!</definedName>
    <definedName name="_10C_52">[4]연돌일위집계!#REF!</definedName>
    <definedName name="_10C_53" localSheetId="0">[4]연돌일위집계!#REF!</definedName>
    <definedName name="_10C_53" localSheetId="1">[4]연돌일위집계!#REF!</definedName>
    <definedName name="_10C_53">[4]연돌일위집계!#REF!</definedName>
    <definedName name="_10C_54" localSheetId="0">[4]연돌일위집계!#REF!</definedName>
    <definedName name="_10C_54" localSheetId="1">[4]연돌일위집계!#REF!</definedName>
    <definedName name="_10C_54">[4]연돌일위집계!#REF!</definedName>
    <definedName name="_10C_55" localSheetId="0">[4]연돌일위집계!#REF!</definedName>
    <definedName name="_10C_55" localSheetId="1">[4]연돌일위집계!#REF!</definedName>
    <definedName name="_10C_55">[4]연돌일위집계!#REF!</definedName>
    <definedName name="_10C_56" localSheetId="0">[4]연돌일위집계!#REF!</definedName>
    <definedName name="_10C_56" localSheetId="1">[4]연돌일위집계!#REF!</definedName>
    <definedName name="_10C_56">[4]연돌일위집계!#REF!</definedName>
    <definedName name="_10C_57" localSheetId="0">[4]연돌일위집계!#REF!</definedName>
    <definedName name="_10C_57" localSheetId="1">[4]연돌일위집계!#REF!</definedName>
    <definedName name="_10C_57">[4]연돌일위집계!#REF!</definedName>
    <definedName name="_10C_58" localSheetId="0">[4]연돌일위집계!#REF!</definedName>
    <definedName name="_10C_58" localSheetId="1">[4]연돌일위집계!#REF!</definedName>
    <definedName name="_10C_58">[4]연돌일위집계!#REF!</definedName>
    <definedName name="_10C_59" localSheetId="0">[4]연돌일위집계!#REF!</definedName>
    <definedName name="_10C_59" localSheetId="1">[4]연돌일위집계!#REF!</definedName>
    <definedName name="_10C_59">[4]연돌일위집계!#REF!</definedName>
    <definedName name="_10C_6" localSheetId="0">[4]연돌일위집계!#REF!</definedName>
    <definedName name="_10C_6" localSheetId="1">[4]연돌일위집계!#REF!</definedName>
    <definedName name="_10C_6">[4]연돌일위집계!#REF!</definedName>
    <definedName name="_10C_60" localSheetId="0">[4]연돌일위집계!#REF!</definedName>
    <definedName name="_10C_60" localSheetId="1">[4]연돌일위집계!#REF!</definedName>
    <definedName name="_10C_60">[4]연돌일위집계!#REF!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 localSheetId="0">[4]연돌일위집계!#REF!</definedName>
    <definedName name="_10C_7" localSheetId="1">[4]연돌일위집계!#REF!</definedName>
    <definedName name="_10C_7">[4]연돌일위집계!#REF!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 localSheetId="0">[4]연돌일위집계!#REF!</definedName>
    <definedName name="_10C_8" localSheetId="1">[4]연돌일위집계!#REF!</definedName>
    <definedName name="_10C_8">[4]연돌일위집계!#REF!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 localSheetId="0">[4]연돌일위집계!#REF!</definedName>
    <definedName name="_10C_9" localSheetId="1">[4]연돌일위집계!#REF!</definedName>
    <definedName name="_10C_9">[4]연돌일위집계!#REF!</definedName>
    <definedName name="_10C_90">#N/A</definedName>
    <definedName name="_11">#N/A</definedName>
    <definedName name="_11A_1" localSheetId="0">[4]연돌일위집계!#REF!</definedName>
    <definedName name="_11A_1" localSheetId="1">[4]연돌일위집계!#REF!</definedName>
    <definedName name="_11A_1">[4]연돌일위집계!#REF!</definedName>
    <definedName name="_11A_10" localSheetId="0">[4]연돌일위집계!#REF!</definedName>
    <definedName name="_11A_10" localSheetId="1">[4]연돌일위집계!#REF!</definedName>
    <definedName name="_11A_10">[4]연돌일위집계!#REF!</definedName>
    <definedName name="_11A_11" localSheetId="0">[4]연돌일위집계!#REF!</definedName>
    <definedName name="_11A_11" localSheetId="1">[4]연돌일위집계!#REF!</definedName>
    <definedName name="_11A_11">[4]연돌일위집계!#REF!</definedName>
    <definedName name="_11A_12" localSheetId="0">[4]연돌일위집계!#REF!</definedName>
    <definedName name="_11A_12" localSheetId="1">[4]연돌일위집계!#REF!</definedName>
    <definedName name="_11A_12">[4]연돌일위집계!#REF!</definedName>
    <definedName name="_11A_13" localSheetId="0">[4]연돌일위집계!#REF!</definedName>
    <definedName name="_11A_13" localSheetId="1">[4]연돌일위집계!#REF!</definedName>
    <definedName name="_11A_13">[4]연돌일위집계!#REF!</definedName>
    <definedName name="_11A_14" localSheetId="0">[4]연돌일위집계!#REF!</definedName>
    <definedName name="_11A_14" localSheetId="1">[4]연돌일위집계!#REF!</definedName>
    <definedName name="_11A_14">[4]연돌일위집계!#REF!</definedName>
    <definedName name="_11A_15" localSheetId="0">[4]연돌일위집계!#REF!</definedName>
    <definedName name="_11A_15" localSheetId="1">[4]연돌일위집계!#REF!</definedName>
    <definedName name="_11A_15">[4]연돌일위집계!#REF!</definedName>
    <definedName name="_11A_16" localSheetId="0">[4]연돌일위집계!#REF!</definedName>
    <definedName name="_11A_16" localSheetId="1">[4]연돌일위집계!#REF!</definedName>
    <definedName name="_11A_16">[4]연돌일위집계!#REF!</definedName>
    <definedName name="_11A_17" localSheetId="0">[4]연돌일위집계!#REF!</definedName>
    <definedName name="_11A_17" localSheetId="1">[4]연돌일위집계!#REF!</definedName>
    <definedName name="_11A_17">[4]연돌일위집계!#REF!</definedName>
    <definedName name="_11A_18" localSheetId="0">[4]연돌일위집계!#REF!</definedName>
    <definedName name="_11A_18" localSheetId="1">[4]연돌일위집계!#REF!</definedName>
    <definedName name="_11A_18">[4]연돌일위집계!#REF!</definedName>
    <definedName name="_11A_19" localSheetId="0">[4]연돌일위집계!#REF!</definedName>
    <definedName name="_11A_19" localSheetId="1">[4]연돌일위집계!#REF!</definedName>
    <definedName name="_11A_19">[4]연돌일위집계!#REF!</definedName>
    <definedName name="_11A_2" localSheetId="0">[4]연돌일위집계!#REF!</definedName>
    <definedName name="_11A_2" localSheetId="1">[4]연돌일위집계!#REF!</definedName>
    <definedName name="_11A_2">[4]연돌일위집계!#REF!</definedName>
    <definedName name="_11A_20" localSheetId="0">[4]연돌일위집계!#REF!</definedName>
    <definedName name="_11A_20" localSheetId="1">[4]연돌일위집계!#REF!</definedName>
    <definedName name="_11A_20">[4]연돌일위집계!#REF!</definedName>
    <definedName name="_11A_21" localSheetId="0">[4]연돌일위집계!#REF!</definedName>
    <definedName name="_11A_21" localSheetId="1">[4]연돌일위집계!#REF!</definedName>
    <definedName name="_11A_21">[4]연돌일위집계!#REF!</definedName>
    <definedName name="_11A_22" localSheetId="0">[4]연돌일위집계!#REF!</definedName>
    <definedName name="_11A_22" localSheetId="1">[4]연돌일위집계!#REF!</definedName>
    <definedName name="_11A_22">[4]연돌일위집계!#REF!</definedName>
    <definedName name="_11A_23" localSheetId="0">[4]연돌일위집계!#REF!</definedName>
    <definedName name="_11A_23" localSheetId="1">[4]연돌일위집계!#REF!</definedName>
    <definedName name="_11A_23">[4]연돌일위집계!#REF!</definedName>
    <definedName name="_11A_24" localSheetId="0">[4]연돌일위집계!#REF!</definedName>
    <definedName name="_11A_24" localSheetId="1">[4]연돌일위집계!#REF!</definedName>
    <definedName name="_11A_24">[4]연돌일위집계!#REF!</definedName>
    <definedName name="_11A_25" localSheetId="0">[4]연돌일위집계!#REF!</definedName>
    <definedName name="_11A_25" localSheetId="1">[4]연돌일위집계!#REF!</definedName>
    <definedName name="_11A_25">[4]연돌일위집계!#REF!</definedName>
    <definedName name="_11A_26" localSheetId="0">[4]연돌일위집계!#REF!</definedName>
    <definedName name="_11A_26" localSheetId="1">[4]연돌일위집계!#REF!</definedName>
    <definedName name="_11A_26">[4]연돌일위집계!#REF!</definedName>
    <definedName name="_11A_27" localSheetId="0">[4]연돌일위집계!#REF!</definedName>
    <definedName name="_11A_27" localSheetId="1">[4]연돌일위집계!#REF!</definedName>
    <definedName name="_11A_27">[4]연돌일위집계!#REF!</definedName>
    <definedName name="_11A_28" localSheetId="0">[4]연돌일위집계!#REF!</definedName>
    <definedName name="_11A_28" localSheetId="1">[4]연돌일위집계!#REF!</definedName>
    <definedName name="_11A_28">[4]연돌일위집계!#REF!</definedName>
    <definedName name="_11A_29" localSheetId="0">[4]연돌일위집계!#REF!</definedName>
    <definedName name="_11A_29" localSheetId="1">[4]연돌일위집계!#REF!</definedName>
    <definedName name="_11A_29">[4]연돌일위집계!#REF!</definedName>
    <definedName name="_11A_3" localSheetId="0">[4]연돌일위집계!#REF!</definedName>
    <definedName name="_11A_3" localSheetId="1">[4]연돌일위집계!#REF!</definedName>
    <definedName name="_11A_3">[4]연돌일위집계!#REF!</definedName>
    <definedName name="_11A_30" localSheetId="0">[4]연돌일위집계!#REF!</definedName>
    <definedName name="_11A_30" localSheetId="1">[4]연돌일위집계!#REF!</definedName>
    <definedName name="_11A_30">[4]연돌일위집계!#REF!</definedName>
    <definedName name="_11A_4" localSheetId="0">[4]연돌일위집계!#REF!</definedName>
    <definedName name="_11A_4" localSheetId="1">[4]연돌일위집계!#REF!</definedName>
    <definedName name="_11A_4">[4]연돌일위집계!#REF!</definedName>
    <definedName name="_11A_5" localSheetId="0">[4]연돌일위집계!#REF!</definedName>
    <definedName name="_11A_5" localSheetId="1">[4]연돌일위집계!#REF!</definedName>
    <definedName name="_11A_5">[4]연돌일위집계!#REF!</definedName>
    <definedName name="_11A_6" localSheetId="0">[4]연돌일위집계!#REF!</definedName>
    <definedName name="_11A_6" localSheetId="1">[4]연돌일위집계!#REF!</definedName>
    <definedName name="_11A_6">[4]연돌일위집계!#REF!</definedName>
    <definedName name="_11A_7" localSheetId="0">[4]연돌일위집계!#REF!</definedName>
    <definedName name="_11A_7" localSheetId="1">[4]연돌일위집계!#REF!</definedName>
    <definedName name="_11A_7">[4]연돌일위집계!#REF!</definedName>
    <definedName name="_11A_8" localSheetId="0">[4]연돌일위집계!#REF!</definedName>
    <definedName name="_11A_8" localSheetId="1">[4]연돌일위집계!#REF!</definedName>
    <definedName name="_11A_8">[4]연돌일위집계!#REF!</definedName>
    <definedName name="_11A_9" localSheetId="0">[4]연돌일위집계!#REF!</definedName>
    <definedName name="_11A_9" localSheetId="1">[4]연돌일위집계!#REF!</definedName>
    <definedName name="_11A_9">[4]연돌일위집계!#REF!</definedName>
    <definedName name="_11B_1" localSheetId="0">[4]연돌일위집계!#REF!</definedName>
    <definedName name="_11B_1" localSheetId="1">[4]연돌일위집계!#REF!</definedName>
    <definedName name="_11B_1">[4]연돌일위집계!#REF!</definedName>
    <definedName name="_11B_10" localSheetId="0">[4]연돌일위집계!#REF!</definedName>
    <definedName name="_11B_10" localSheetId="1">[4]연돌일위집계!#REF!</definedName>
    <definedName name="_11B_10">[4]연돌일위집계!#REF!</definedName>
    <definedName name="_11B_11" localSheetId="0">[4]연돌일위집계!#REF!</definedName>
    <definedName name="_11B_11" localSheetId="1">[4]연돌일위집계!#REF!</definedName>
    <definedName name="_11B_11">[4]연돌일위집계!#REF!</definedName>
    <definedName name="_11B_12" localSheetId="0">[4]연돌일위집계!#REF!</definedName>
    <definedName name="_11B_12" localSheetId="1">[4]연돌일위집계!#REF!</definedName>
    <definedName name="_11B_12">[4]연돌일위집계!#REF!</definedName>
    <definedName name="_11B_13" localSheetId="0">[4]연돌일위집계!#REF!</definedName>
    <definedName name="_11B_13" localSheetId="1">[4]연돌일위집계!#REF!</definedName>
    <definedName name="_11B_13">[4]연돌일위집계!#REF!</definedName>
    <definedName name="_11B_14" localSheetId="0">[4]연돌일위집계!#REF!</definedName>
    <definedName name="_11B_14" localSheetId="1">[4]연돌일위집계!#REF!</definedName>
    <definedName name="_11B_14">[4]연돌일위집계!#REF!</definedName>
    <definedName name="_11B_15" localSheetId="0">[4]연돌일위집계!#REF!</definedName>
    <definedName name="_11B_15" localSheetId="1">[4]연돌일위집계!#REF!</definedName>
    <definedName name="_11B_15">[4]연돌일위집계!#REF!</definedName>
    <definedName name="_11B_16" localSheetId="0">[4]연돌일위집계!#REF!</definedName>
    <definedName name="_11B_16" localSheetId="1">[4]연돌일위집계!#REF!</definedName>
    <definedName name="_11B_16">[4]연돌일위집계!#REF!</definedName>
    <definedName name="_11B_17" localSheetId="0">[4]연돌일위집계!#REF!</definedName>
    <definedName name="_11B_17" localSheetId="1">[4]연돌일위집계!#REF!</definedName>
    <definedName name="_11B_17">[4]연돌일위집계!#REF!</definedName>
    <definedName name="_11B_18" localSheetId="0">[4]연돌일위집계!#REF!</definedName>
    <definedName name="_11B_18" localSheetId="1">[4]연돌일위집계!#REF!</definedName>
    <definedName name="_11B_18">[4]연돌일위집계!#REF!</definedName>
    <definedName name="_11B_19" localSheetId="0">[4]연돌일위집계!#REF!</definedName>
    <definedName name="_11B_19" localSheetId="1">[4]연돌일위집계!#REF!</definedName>
    <definedName name="_11B_19">[4]연돌일위집계!#REF!</definedName>
    <definedName name="_11B_2" localSheetId="0">[4]연돌일위집계!#REF!</definedName>
    <definedName name="_11B_2" localSheetId="1">[4]연돌일위집계!#REF!</definedName>
    <definedName name="_11B_2">[4]연돌일위집계!#REF!</definedName>
    <definedName name="_11B_20" localSheetId="0">[4]연돌일위집계!#REF!</definedName>
    <definedName name="_11B_20" localSheetId="1">[4]연돌일위집계!#REF!</definedName>
    <definedName name="_11B_20">[4]연돌일위집계!#REF!</definedName>
    <definedName name="_11B_21" localSheetId="0">[4]연돌일위집계!#REF!</definedName>
    <definedName name="_11B_21" localSheetId="1">[4]연돌일위집계!#REF!</definedName>
    <definedName name="_11B_21">[4]연돌일위집계!#REF!</definedName>
    <definedName name="_11B_22" localSheetId="0">[4]연돌일위집계!#REF!</definedName>
    <definedName name="_11B_22" localSheetId="1">[4]연돌일위집계!#REF!</definedName>
    <definedName name="_11B_22">[4]연돌일위집계!#REF!</definedName>
    <definedName name="_11B_23" localSheetId="0">[4]연돌일위집계!#REF!</definedName>
    <definedName name="_11B_23" localSheetId="1">[4]연돌일위집계!#REF!</definedName>
    <definedName name="_11B_23">[4]연돌일위집계!#REF!</definedName>
    <definedName name="_11B_24" localSheetId="0">[4]연돌일위집계!#REF!</definedName>
    <definedName name="_11B_24" localSheetId="1">[4]연돌일위집계!#REF!</definedName>
    <definedName name="_11B_24">[4]연돌일위집계!#REF!</definedName>
    <definedName name="_11B_25" localSheetId="0">[4]연돌일위집계!#REF!</definedName>
    <definedName name="_11B_25" localSheetId="1">[4]연돌일위집계!#REF!</definedName>
    <definedName name="_11B_25">[4]연돌일위집계!#REF!</definedName>
    <definedName name="_11B_26" localSheetId="0">[4]연돌일위집계!#REF!</definedName>
    <definedName name="_11B_26" localSheetId="1">[4]연돌일위집계!#REF!</definedName>
    <definedName name="_11B_26">[4]연돌일위집계!#REF!</definedName>
    <definedName name="_11B_27" localSheetId="0">[4]연돌일위집계!#REF!</definedName>
    <definedName name="_11B_27" localSheetId="1">[4]연돌일위집계!#REF!</definedName>
    <definedName name="_11B_27">[4]연돌일위집계!#REF!</definedName>
    <definedName name="_11B_28" localSheetId="0">[4]연돌일위집계!#REF!</definedName>
    <definedName name="_11B_28" localSheetId="1">[4]연돌일위집계!#REF!</definedName>
    <definedName name="_11B_28">[4]연돌일위집계!#REF!</definedName>
    <definedName name="_11B_29" localSheetId="0">[4]연돌일위집계!#REF!</definedName>
    <definedName name="_11B_29" localSheetId="1">[4]연돌일위집계!#REF!</definedName>
    <definedName name="_11B_29">[4]연돌일위집계!#REF!</definedName>
    <definedName name="_11B_3" localSheetId="0">[4]연돌일위집계!#REF!</definedName>
    <definedName name="_11B_3" localSheetId="1">[4]연돌일위집계!#REF!</definedName>
    <definedName name="_11B_3">[4]연돌일위집계!#REF!</definedName>
    <definedName name="_11B_30" localSheetId="0">[4]연돌일위집계!#REF!</definedName>
    <definedName name="_11B_30" localSheetId="1">[4]연돌일위집계!#REF!</definedName>
    <definedName name="_11B_30">[4]연돌일위집계!#REF!</definedName>
    <definedName name="_11B_4" localSheetId="0">[4]연돌일위집계!#REF!</definedName>
    <definedName name="_11B_4" localSheetId="1">[4]연돌일위집계!#REF!</definedName>
    <definedName name="_11B_4">[4]연돌일위집계!#REF!</definedName>
    <definedName name="_11B_5" localSheetId="0">[4]연돌일위집계!#REF!</definedName>
    <definedName name="_11B_5" localSheetId="1">[4]연돌일위집계!#REF!</definedName>
    <definedName name="_11B_5">[4]연돌일위집계!#REF!</definedName>
    <definedName name="_11B_6" localSheetId="0">[4]연돌일위집계!#REF!</definedName>
    <definedName name="_11B_6" localSheetId="1">[4]연돌일위집계!#REF!</definedName>
    <definedName name="_11B_6">[4]연돌일위집계!#REF!</definedName>
    <definedName name="_11B_7" localSheetId="0">[4]연돌일위집계!#REF!</definedName>
    <definedName name="_11B_7" localSheetId="1">[4]연돌일위집계!#REF!</definedName>
    <definedName name="_11B_7">[4]연돌일위집계!#REF!</definedName>
    <definedName name="_11B_8" localSheetId="0">[4]연돌일위집계!#REF!</definedName>
    <definedName name="_11B_8" localSheetId="1">[4]연돌일위집계!#REF!</definedName>
    <definedName name="_11B_8">[4]연돌일위집계!#REF!</definedName>
    <definedName name="_11B_9" localSheetId="0">[4]연돌일위집계!#REF!</definedName>
    <definedName name="_11B_9" localSheetId="1">[4]연돌일위집계!#REF!</definedName>
    <definedName name="_11B_9">[4]연돌일위집계!#REF!</definedName>
    <definedName name="_11C_1" localSheetId="0">[4]연돌일위집계!#REF!</definedName>
    <definedName name="_11C_1" localSheetId="1">[4]연돌일위집계!#REF!</definedName>
    <definedName name="_11C_1">[4]연돌일위집계!#REF!</definedName>
    <definedName name="_11C_10" localSheetId="0">[4]연돌일위집계!#REF!</definedName>
    <definedName name="_11C_10" localSheetId="1">[4]연돌일위집계!#REF!</definedName>
    <definedName name="_11C_10">[4]연돌일위집계!#REF!</definedName>
    <definedName name="_11C_11" localSheetId="0">[4]연돌일위집계!#REF!</definedName>
    <definedName name="_11C_11" localSheetId="1">[4]연돌일위집계!#REF!</definedName>
    <definedName name="_11C_11">[4]연돌일위집계!#REF!</definedName>
    <definedName name="_11C_12" localSheetId="0">[4]연돌일위집계!#REF!</definedName>
    <definedName name="_11C_12" localSheetId="1">[4]연돌일위집계!#REF!</definedName>
    <definedName name="_11C_12">[4]연돌일위집계!#REF!</definedName>
    <definedName name="_11C_13" localSheetId="0">[4]연돌일위집계!#REF!</definedName>
    <definedName name="_11C_13" localSheetId="1">[4]연돌일위집계!#REF!</definedName>
    <definedName name="_11C_13">[4]연돌일위집계!#REF!</definedName>
    <definedName name="_11C_14" localSheetId="0">[4]연돌일위집계!#REF!</definedName>
    <definedName name="_11C_14" localSheetId="1">[4]연돌일위집계!#REF!</definedName>
    <definedName name="_11C_14">[4]연돌일위집계!#REF!</definedName>
    <definedName name="_11C_15" localSheetId="0">[4]연돌일위집계!#REF!</definedName>
    <definedName name="_11C_15" localSheetId="1">[4]연돌일위집계!#REF!</definedName>
    <definedName name="_11C_15">[4]연돌일위집계!#REF!</definedName>
    <definedName name="_11C_16" localSheetId="0">[4]연돌일위집계!#REF!</definedName>
    <definedName name="_11C_16" localSheetId="1">[4]연돌일위집계!#REF!</definedName>
    <definedName name="_11C_16">[4]연돌일위집계!#REF!</definedName>
    <definedName name="_11C_17" localSheetId="0">[4]연돌일위집계!#REF!</definedName>
    <definedName name="_11C_17" localSheetId="1">[4]연돌일위집계!#REF!</definedName>
    <definedName name="_11C_17">[4]연돌일위집계!#REF!</definedName>
    <definedName name="_11C_18" localSheetId="0">[4]연돌일위집계!#REF!</definedName>
    <definedName name="_11C_18" localSheetId="1">[4]연돌일위집계!#REF!</definedName>
    <definedName name="_11C_18">[4]연돌일위집계!#REF!</definedName>
    <definedName name="_11C_19" localSheetId="0">[4]연돌일위집계!#REF!</definedName>
    <definedName name="_11C_19" localSheetId="1">[4]연돌일위집계!#REF!</definedName>
    <definedName name="_11C_19">[4]연돌일위집계!#REF!</definedName>
    <definedName name="_11C_2" localSheetId="0">[4]연돌일위집계!#REF!</definedName>
    <definedName name="_11C_2" localSheetId="1">[4]연돌일위집계!#REF!</definedName>
    <definedName name="_11C_2">[4]연돌일위집계!#REF!</definedName>
    <definedName name="_11C_20" localSheetId="0">[4]연돌일위집계!#REF!</definedName>
    <definedName name="_11C_20" localSheetId="1">[4]연돌일위집계!#REF!</definedName>
    <definedName name="_11C_20">[4]연돌일위집계!#REF!</definedName>
    <definedName name="_11C_21" localSheetId="0">[4]연돌일위집계!#REF!</definedName>
    <definedName name="_11C_21" localSheetId="1">[4]연돌일위집계!#REF!</definedName>
    <definedName name="_11C_21">[4]연돌일위집계!#REF!</definedName>
    <definedName name="_11C_22" localSheetId="0">[4]연돌일위집계!#REF!</definedName>
    <definedName name="_11C_22" localSheetId="1">[4]연돌일위집계!#REF!</definedName>
    <definedName name="_11C_22">[4]연돌일위집계!#REF!</definedName>
    <definedName name="_11C_23" localSheetId="0">[4]연돌일위집계!#REF!</definedName>
    <definedName name="_11C_23" localSheetId="1">[4]연돌일위집계!#REF!</definedName>
    <definedName name="_11C_23">[4]연돌일위집계!#REF!</definedName>
    <definedName name="_11C_24" localSheetId="0">[4]연돌일위집계!#REF!</definedName>
    <definedName name="_11C_24" localSheetId="1">[4]연돌일위집계!#REF!</definedName>
    <definedName name="_11C_24">[4]연돌일위집계!#REF!</definedName>
    <definedName name="_11C_25" localSheetId="0">[4]연돌일위집계!#REF!</definedName>
    <definedName name="_11C_25" localSheetId="1">[4]연돌일위집계!#REF!</definedName>
    <definedName name="_11C_25">[4]연돌일위집계!#REF!</definedName>
    <definedName name="_11C_26" localSheetId="0">[4]연돌일위집계!#REF!</definedName>
    <definedName name="_11C_26" localSheetId="1">[4]연돌일위집계!#REF!</definedName>
    <definedName name="_11C_26">[4]연돌일위집계!#REF!</definedName>
    <definedName name="_11C_27" localSheetId="0">[4]연돌일위집계!#REF!</definedName>
    <definedName name="_11C_27" localSheetId="1">[4]연돌일위집계!#REF!</definedName>
    <definedName name="_11C_27">[4]연돌일위집계!#REF!</definedName>
    <definedName name="_11C_28" localSheetId="0">[4]연돌일위집계!#REF!</definedName>
    <definedName name="_11C_28" localSheetId="1">[4]연돌일위집계!#REF!</definedName>
    <definedName name="_11C_28">[4]연돌일위집계!#REF!</definedName>
    <definedName name="_11C_29" localSheetId="0">[4]연돌일위집계!#REF!</definedName>
    <definedName name="_11C_29" localSheetId="1">[4]연돌일위집계!#REF!</definedName>
    <definedName name="_11C_29">[4]연돌일위집계!#REF!</definedName>
    <definedName name="_11C_3" localSheetId="0">[4]연돌일위집계!#REF!</definedName>
    <definedName name="_11C_3" localSheetId="1">[4]연돌일위집계!#REF!</definedName>
    <definedName name="_11C_3">[4]연돌일위집계!#REF!</definedName>
    <definedName name="_11C_30" localSheetId="0">[4]연돌일위집계!#REF!</definedName>
    <definedName name="_11C_30" localSheetId="1">[4]연돌일위집계!#REF!</definedName>
    <definedName name="_11C_30">[4]연돌일위집계!#REF!</definedName>
    <definedName name="_11C_4" localSheetId="0">[4]연돌일위집계!#REF!</definedName>
    <definedName name="_11C_4" localSheetId="1">[4]연돌일위집계!#REF!</definedName>
    <definedName name="_11C_4">[4]연돌일위집계!#REF!</definedName>
    <definedName name="_11C_5" localSheetId="0">[4]연돌일위집계!#REF!</definedName>
    <definedName name="_11C_5" localSheetId="1">[4]연돌일위집계!#REF!</definedName>
    <definedName name="_11C_5">[4]연돌일위집계!#REF!</definedName>
    <definedName name="_11C_6" localSheetId="0">[4]연돌일위집계!#REF!</definedName>
    <definedName name="_11C_6" localSheetId="1">[4]연돌일위집계!#REF!</definedName>
    <definedName name="_11C_6">[4]연돌일위집계!#REF!</definedName>
    <definedName name="_11C_7" localSheetId="0">[4]연돌일위집계!#REF!</definedName>
    <definedName name="_11C_7" localSheetId="1">[4]연돌일위집계!#REF!</definedName>
    <definedName name="_11C_7">[4]연돌일위집계!#REF!</definedName>
    <definedName name="_11C_8" localSheetId="0">[4]연돌일위집계!#REF!</definedName>
    <definedName name="_11C_8" localSheetId="1">[4]연돌일위집계!#REF!</definedName>
    <definedName name="_11C_8">[4]연돌일위집계!#REF!</definedName>
    <definedName name="_11C_9" localSheetId="0">[4]연돌일위집계!#REF!</definedName>
    <definedName name="_11C_9" localSheetId="1">[4]연돌일위집계!#REF!</definedName>
    <definedName name="_11C_9">[4]연돌일위집계!#REF!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A_1" localSheetId="0">[4]연돌일위집계!#REF!</definedName>
    <definedName name="_13A_1" localSheetId="1">[4]연돌일위집계!#REF!</definedName>
    <definedName name="_13A_1">[4]연돌일위집계!#REF!</definedName>
    <definedName name="_13A_10" localSheetId="0">[4]연돌일위집계!#REF!</definedName>
    <definedName name="_13A_10" localSheetId="1">[4]연돌일위집계!#REF!</definedName>
    <definedName name="_13A_10">[4]연돌일위집계!#REF!</definedName>
    <definedName name="_13A_11" localSheetId="0">[4]연돌일위집계!#REF!</definedName>
    <definedName name="_13A_11" localSheetId="1">[4]연돌일위집계!#REF!</definedName>
    <definedName name="_13A_11">[4]연돌일위집계!#REF!</definedName>
    <definedName name="_13A_12" localSheetId="0">[4]연돌일위집계!#REF!</definedName>
    <definedName name="_13A_12" localSheetId="1">[4]연돌일위집계!#REF!</definedName>
    <definedName name="_13A_12">[4]연돌일위집계!#REF!</definedName>
    <definedName name="_13A_13" localSheetId="0">[4]연돌일위집계!#REF!</definedName>
    <definedName name="_13A_13" localSheetId="1">[4]연돌일위집계!#REF!</definedName>
    <definedName name="_13A_13">[4]연돌일위집계!#REF!</definedName>
    <definedName name="_13A_14" localSheetId="0">[4]연돌일위집계!#REF!</definedName>
    <definedName name="_13A_14" localSheetId="1">[4]연돌일위집계!#REF!</definedName>
    <definedName name="_13A_14">[4]연돌일위집계!#REF!</definedName>
    <definedName name="_13A_15" localSheetId="0">[4]연돌일위집계!#REF!</definedName>
    <definedName name="_13A_15" localSheetId="1">[4]연돌일위집계!#REF!</definedName>
    <definedName name="_13A_15">[4]연돌일위집계!#REF!</definedName>
    <definedName name="_13A_16" localSheetId="0">[4]연돌일위집계!#REF!</definedName>
    <definedName name="_13A_16" localSheetId="1">[4]연돌일위집계!#REF!</definedName>
    <definedName name="_13A_16">[4]연돌일위집계!#REF!</definedName>
    <definedName name="_13A_17" localSheetId="0">[4]연돌일위집계!#REF!</definedName>
    <definedName name="_13A_17" localSheetId="1">[4]연돌일위집계!#REF!</definedName>
    <definedName name="_13A_17">[4]연돌일위집계!#REF!</definedName>
    <definedName name="_13A_18" localSheetId="0">[4]연돌일위집계!#REF!</definedName>
    <definedName name="_13A_18" localSheetId="1">[4]연돌일위집계!#REF!</definedName>
    <definedName name="_13A_18">[4]연돌일위집계!#REF!</definedName>
    <definedName name="_13A_19" localSheetId="0">[4]연돌일위집계!#REF!</definedName>
    <definedName name="_13A_19" localSheetId="1">[4]연돌일위집계!#REF!</definedName>
    <definedName name="_13A_19">[4]연돌일위집계!#REF!</definedName>
    <definedName name="_13A_2" localSheetId="0">[4]연돌일위집계!#REF!</definedName>
    <definedName name="_13A_2" localSheetId="1">[4]연돌일위집계!#REF!</definedName>
    <definedName name="_13A_2">[4]연돌일위집계!#REF!</definedName>
    <definedName name="_13A_20" localSheetId="0">[4]연돌일위집계!#REF!</definedName>
    <definedName name="_13A_20" localSheetId="1">[4]연돌일위집계!#REF!</definedName>
    <definedName name="_13A_20">[4]연돌일위집계!#REF!</definedName>
    <definedName name="_13A_21" localSheetId="0">[4]연돌일위집계!#REF!</definedName>
    <definedName name="_13A_21" localSheetId="1">[4]연돌일위집계!#REF!</definedName>
    <definedName name="_13A_21">[4]연돌일위집계!#REF!</definedName>
    <definedName name="_13A_22" localSheetId="0">[4]연돌일위집계!#REF!</definedName>
    <definedName name="_13A_22" localSheetId="1">[4]연돌일위집계!#REF!</definedName>
    <definedName name="_13A_22">[4]연돌일위집계!#REF!</definedName>
    <definedName name="_13A_23" localSheetId="0">[4]연돌일위집계!#REF!</definedName>
    <definedName name="_13A_23" localSheetId="1">[4]연돌일위집계!#REF!</definedName>
    <definedName name="_13A_23">[4]연돌일위집계!#REF!</definedName>
    <definedName name="_13A_24" localSheetId="0">[4]연돌일위집계!#REF!</definedName>
    <definedName name="_13A_24" localSheetId="1">[4]연돌일위집계!#REF!</definedName>
    <definedName name="_13A_24">[4]연돌일위집계!#REF!</definedName>
    <definedName name="_13A_25" localSheetId="0">[4]연돌일위집계!#REF!</definedName>
    <definedName name="_13A_25" localSheetId="1">[4]연돌일위집계!#REF!</definedName>
    <definedName name="_13A_25">[4]연돌일위집계!#REF!</definedName>
    <definedName name="_13A_26" localSheetId="0">[4]연돌일위집계!#REF!</definedName>
    <definedName name="_13A_26" localSheetId="1">[4]연돌일위집계!#REF!</definedName>
    <definedName name="_13A_26">[4]연돌일위집계!#REF!</definedName>
    <definedName name="_13A_27" localSheetId="0">[4]연돌일위집계!#REF!</definedName>
    <definedName name="_13A_27" localSheetId="1">[4]연돌일위집계!#REF!</definedName>
    <definedName name="_13A_27">[4]연돌일위집계!#REF!</definedName>
    <definedName name="_13A_28" localSheetId="0">[4]연돌일위집계!#REF!</definedName>
    <definedName name="_13A_28" localSheetId="1">[4]연돌일위집계!#REF!</definedName>
    <definedName name="_13A_28">[4]연돌일위집계!#REF!</definedName>
    <definedName name="_13A_29" localSheetId="0">[4]연돌일위집계!#REF!</definedName>
    <definedName name="_13A_29" localSheetId="1">[4]연돌일위집계!#REF!</definedName>
    <definedName name="_13A_29">[4]연돌일위집계!#REF!</definedName>
    <definedName name="_13A_3" localSheetId="0">[4]연돌일위집계!#REF!</definedName>
    <definedName name="_13A_3" localSheetId="1">[4]연돌일위집계!#REF!</definedName>
    <definedName name="_13A_3">[4]연돌일위집계!#REF!</definedName>
    <definedName name="_13A_30" localSheetId="0">[4]연돌일위집계!#REF!</definedName>
    <definedName name="_13A_30" localSheetId="1">[4]연돌일위집계!#REF!</definedName>
    <definedName name="_13A_30">[4]연돌일위집계!#REF!</definedName>
    <definedName name="_13A_31" localSheetId="0">[4]연돌일위집계!#REF!</definedName>
    <definedName name="_13A_31" localSheetId="1">[4]연돌일위집계!#REF!</definedName>
    <definedName name="_13A_31">[4]연돌일위집계!#REF!</definedName>
    <definedName name="_13A_32" localSheetId="0">[4]연돌일위집계!#REF!</definedName>
    <definedName name="_13A_32" localSheetId="1">[4]연돌일위집계!#REF!</definedName>
    <definedName name="_13A_32">[4]연돌일위집계!#REF!</definedName>
    <definedName name="_13A_33" localSheetId="0">[4]연돌일위집계!#REF!</definedName>
    <definedName name="_13A_33" localSheetId="1">[4]연돌일위집계!#REF!</definedName>
    <definedName name="_13A_33">[4]연돌일위집계!#REF!</definedName>
    <definedName name="_13A_34" localSheetId="0">[4]연돌일위집계!#REF!</definedName>
    <definedName name="_13A_34" localSheetId="1">[4]연돌일위집계!#REF!</definedName>
    <definedName name="_13A_34">[4]연돌일위집계!#REF!</definedName>
    <definedName name="_13A_35" localSheetId="0">[4]연돌일위집계!#REF!</definedName>
    <definedName name="_13A_35" localSheetId="1">[4]연돌일위집계!#REF!</definedName>
    <definedName name="_13A_35">[4]연돌일위집계!#REF!</definedName>
    <definedName name="_13A_36" localSheetId="0">[4]연돌일위집계!#REF!</definedName>
    <definedName name="_13A_36" localSheetId="1">[4]연돌일위집계!#REF!</definedName>
    <definedName name="_13A_36">[4]연돌일위집계!#REF!</definedName>
    <definedName name="_13A_37" localSheetId="0">[4]연돌일위집계!#REF!</definedName>
    <definedName name="_13A_37" localSheetId="1">[4]연돌일위집계!#REF!</definedName>
    <definedName name="_13A_37">[4]연돌일위집계!#REF!</definedName>
    <definedName name="_13A_38" localSheetId="0">[4]연돌일위집계!#REF!</definedName>
    <definedName name="_13A_38" localSheetId="1">[4]연돌일위집계!#REF!</definedName>
    <definedName name="_13A_38">[4]연돌일위집계!#REF!</definedName>
    <definedName name="_13A_39" localSheetId="0">[4]연돌일위집계!#REF!</definedName>
    <definedName name="_13A_39" localSheetId="1">[4]연돌일위집계!#REF!</definedName>
    <definedName name="_13A_39">[4]연돌일위집계!#REF!</definedName>
    <definedName name="_13A_4" localSheetId="0">[4]연돌일위집계!#REF!</definedName>
    <definedName name="_13A_4" localSheetId="1">[4]연돌일위집계!#REF!</definedName>
    <definedName name="_13A_4">[4]연돌일위집계!#REF!</definedName>
    <definedName name="_13A_40" localSheetId="0">[4]연돌일위집계!#REF!</definedName>
    <definedName name="_13A_40" localSheetId="1">[4]연돌일위집계!#REF!</definedName>
    <definedName name="_13A_40">[4]연돌일위집계!#REF!</definedName>
    <definedName name="_13A_41" localSheetId="0">[4]연돌일위집계!#REF!</definedName>
    <definedName name="_13A_41" localSheetId="1">[4]연돌일위집계!#REF!</definedName>
    <definedName name="_13A_41">[4]연돌일위집계!#REF!</definedName>
    <definedName name="_13A_42" localSheetId="0">[4]연돌일위집계!#REF!</definedName>
    <definedName name="_13A_42" localSheetId="1">[4]연돌일위집계!#REF!</definedName>
    <definedName name="_13A_42">[4]연돌일위집계!#REF!</definedName>
    <definedName name="_13A_43" localSheetId="0">[4]연돌일위집계!#REF!</definedName>
    <definedName name="_13A_43" localSheetId="1">[4]연돌일위집계!#REF!</definedName>
    <definedName name="_13A_43">[4]연돌일위집계!#REF!</definedName>
    <definedName name="_13A_44" localSheetId="0">[4]연돌일위집계!#REF!</definedName>
    <definedName name="_13A_44" localSheetId="1">[4]연돌일위집계!#REF!</definedName>
    <definedName name="_13A_44">[4]연돌일위집계!#REF!</definedName>
    <definedName name="_13A_45" localSheetId="0">[4]연돌일위집계!#REF!</definedName>
    <definedName name="_13A_45" localSheetId="1">[4]연돌일위집계!#REF!</definedName>
    <definedName name="_13A_45">[4]연돌일위집계!#REF!</definedName>
    <definedName name="_13A_46" localSheetId="0">[4]연돌일위집계!#REF!</definedName>
    <definedName name="_13A_46" localSheetId="1">[4]연돌일위집계!#REF!</definedName>
    <definedName name="_13A_46">[4]연돌일위집계!#REF!</definedName>
    <definedName name="_13A_47" localSheetId="0">[4]연돌일위집계!#REF!</definedName>
    <definedName name="_13A_47" localSheetId="1">[4]연돌일위집계!#REF!</definedName>
    <definedName name="_13A_47">[4]연돌일위집계!#REF!</definedName>
    <definedName name="_13A_48" localSheetId="0">[4]연돌일위집계!#REF!</definedName>
    <definedName name="_13A_48" localSheetId="1">[4]연돌일위집계!#REF!</definedName>
    <definedName name="_13A_48">[4]연돌일위집계!#REF!</definedName>
    <definedName name="_13A_49" localSheetId="0">[4]연돌일위집계!#REF!</definedName>
    <definedName name="_13A_49" localSheetId="1">[4]연돌일위집계!#REF!</definedName>
    <definedName name="_13A_49">[4]연돌일위집계!#REF!</definedName>
    <definedName name="_13A_5" localSheetId="0">[4]연돌일위집계!#REF!</definedName>
    <definedName name="_13A_5" localSheetId="1">[4]연돌일위집계!#REF!</definedName>
    <definedName name="_13A_5">[4]연돌일위집계!#REF!</definedName>
    <definedName name="_13A_50" localSheetId="0">[4]연돌일위집계!#REF!</definedName>
    <definedName name="_13A_50" localSheetId="1">[4]연돌일위집계!#REF!</definedName>
    <definedName name="_13A_50">[4]연돌일위집계!#REF!</definedName>
    <definedName name="_13A_51" localSheetId="0">[4]연돌일위집계!#REF!</definedName>
    <definedName name="_13A_51" localSheetId="1">[4]연돌일위집계!#REF!</definedName>
    <definedName name="_13A_51">[4]연돌일위집계!#REF!</definedName>
    <definedName name="_13A_52" localSheetId="0">[4]연돌일위집계!#REF!</definedName>
    <definedName name="_13A_52" localSheetId="1">[4]연돌일위집계!#REF!</definedName>
    <definedName name="_13A_52">[4]연돌일위집계!#REF!</definedName>
    <definedName name="_13A_53" localSheetId="0">[4]연돌일위집계!#REF!</definedName>
    <definedName name="_13A_53" localSheetId="1">[4]연돌일위집계!#REF!</definedName>
    <definedName name="_13A_53">[4]연돌일위집계!#REF!</definedName>
    <definedName name="_13A_54" localSheetId="0">[4]연돌일위집계!#REF!</definedName>
    <definedName name="_13A_54" localSheetId="1">[4]연돌일위집계!#REF!</definedName>
    <definedName name="_13A_54">[4]연돌일위집계!#REF!</definedName>
    <definedName name="_13A_55" localSheetId="0">[4]연돌일위집계!#REF!</definedName>
    <definedName name="_13A_55" localSheetId="1">[4]연돌일위집계!#REF!</definedName>
    <definedName name="_13A_55">[4]연돌일위집계!#REF!</definedName>
    <definedName name="_13A_56" localSheetId="0">[4]연돌일위집계!#REF!</definedName>
    <definedName name="_13A_56" localSheetId="1">[4]연돌일위집계!#REF!</definedName>
    <definedName name="_13A_56">[4]연돌일위집계!#REF!</definedName>
    <definedName name="_13A_57" localSheetId="0">[4]연돌일위집계!#REF!</definedName>
    <definedName name="_13A_57" localSheetId="1">[4]연돌일위집계!#REF!</definedName>
    <definedName name="_13A_57">[4]연돌일위집계!#REF!</definedName>
    <definedName name="_13A_58" localSheetId="0">[4]연돌일위집계!#REF!</definedName>
    <definedName name="_13A_58" localSheetId="1">[4]연돌일위집계!#REF!</definedName>
    <definedName name="_13A_58">[4]연돌일위집계!#REF!</definedName>
    <definedName name="_13A_59" localSheetId="0">[4]연돌일위집계!#REF!</definedName>
    <definedName name="_13A_59" localSheetId="1">[4]연돌일위집계!#REF!</definedName>
    <definedName name="_13A_59">[4]연돌일위집계!#REF!</definedName>
    <definedName name="_13A_6" localSheetId="0">[4]연돌일위집계!#REF!</definedName>
    <definedName name="_13A_6" localSheetId="1">[4]연돌일위집계!#REF!</definedName>
    <definedName name="_13A_6">[4]연돌일위집계!#REF!</definedName>
    <definedName name="_13A_60" localSheetId="0">[4]연돌일위집계!#REF!</definedName>
    <definedName name="_13A_60" localSheetId="1">[4]연돌일위집계!#REF!</definedName>
    <definedName name="_13A_60">[4]연돌일위집계!#REF!</definedName>
    <definedName name="_13A_7" localSheetId="0">[4]연돌일위집계!#REF!</definedName>
    <definedName name="_13A_7" localSheetId="1">[4]연돌일위집계!#REF!</definedName>
    <definedName name="_13A_7">[4]연돌일위집계!#REF!</definedName>
    <definedName name="_13A_8" localSheetId="0">[4]연돌일위집계!#REF!</definedName>
    <definedName name="_13A_8" localSheetId="1">[4]연돌일위집계!#REF!</definedName>
    <definedName name="_13A_8">[4]연돌일위집계!#REF!</definedName>
    <definedName name="_13A_9" localSheetId="0">[4]연돌일위집계!#REF!</definedName>
    <definedName name="_13A_9" localSheetId="1">[4]연돌일위집계!#REF!</definedName>
    <definedName name="_13A_9">[4]연돌일위집계!#REF!</definedName>
    <definedName name="_13B_1" localSheetId="0">[4]연돌일위집계!#REF!</definedName>
    <definedName name="_13B_1" localSheetId="1">[4]연돌일위집계!#REF!</definedName>
    <definedName name="_13B_1">[4]연돌일위집계!#REF!</definedName>
    <definedName name="_13B_10" localSheetId="0">[4]연돌일위집계!#REF!</definedName>
    <definedName name="_13B_10" localSheetId="1">[4]연돌일위집계!#REF!</definedName>
    <definedName name="_13B_10">[4]연돌일위집계!#REF!</definedName>
    <definedName name="_13B_11" localSheetId="0">[4]연돌일위집계!#REF!</definedName>
    <definedName name="_13B_11" localSheetId="1">[4]연돌일위집계!#REF!</definedName>
    <definedName name="_13B_11">[4]연돌일위집계!#REF!</definedName>
    <definedName name="_13B_12" localSheetId="0">[4]연돌일위집계!#REF!</definedName>
    <definedName name="_13B_12" localSheetId="1">[4]연돌일위집계!#REF!</definedName>
    <definedName name="_13B_12">[4]연돌일위집계!#REF!</definedName>
    <definedName name="_13B_13" localSheetId="0">[4]연돌일위집계!#REF!</definedName>
    <definedName name="_13B_13" localSheetId="1">[4]연돌일위집계!#REF!</definedName>
    <definedName name="_13B_13">[4]연돌일위집계!#REF!</definedName>
    <definedName name="_13B_14" localSheetId="0">[4]연돌일위집계!#REF!</definedName>
    <definedName name="_13B_14" localSheetId="1">[4]연돌일위집계!#REF!</definedName>
    <definedName name="_13B_14">[4]연돌일위집계!#REF!</definedName>
    <definedName name="_13B_15" localSheetId="0">[4]연돌일위집계!#REF!</definedName>
    <definedName name="_13B_15" localSheetId="1">[4]연돌일위집계!#REF!</definedName>
    <definedName name="_13B_15">[4]연돌일위집계!#REF!</definedName>
    <definedName name="_13B_16" localSheetId="0">[4]연돌일위집계!#REF!</definedName>
    <definedName name="_13B_16" localSheetId="1">[4]연돌일위집계!#REF!</definedName>
    <definedName name="_13B_16">[4]연돌일위집계!#REF!</definedName>
    <definedName name="_13B_17" localSheetId="0">[4]연돌일위집계!#REF!</definedName>
    <definedName name="_13B_17" localSheetId="1">[4]연돌일위집계!#REF!</definedName>
    <definedName name="_13B_17">[4]연돌일위집계!#REF!</definedName>
    <definedName name="_13B_18" localSheetId="0">[4]연돌일위집계!#REF!</definedName>
    <definedName name="_13B_18" localSheetId="1">[4]연돌일위집계!#REF!</definedName>
    <definedName name="_13B_18">[4]연돌일위집계!#REF!</definedName>
    <definedName name="_13B_19" localSheetId="0">[4]연돌일위집계!#REF!</definedName>
    <definedName name="_13B_19" localSheetId="1">[4]연돌일위집계!#REF!</definedName>
    <definedName name="_13B_19">[4]연돌일위집계!#REF!</definedName>
    <definedName name="_13B_2" localSheetId="0">[4]연돌일위집계!#REF!</definedName>
    <definedName name="_13B_2" localSheetId="1">[4]연돌일위집계!#REF!</definedName>
    <definedName name="_13B_2">[4]연돌일위집계!#REF!</definedName>
    <definedName name="_13B_20" localSheetId="0">[4]연돌일위집계!#REF!</definedName>
    <definedName name="_13B_20" localSheetId="1">[4]연돌일위집계!#REF!</definedName>
    <definedName name="_13B_20">[4]연돌일위집계!#REF!</definedName>
    <definedName name="_13B_21" localSheetId="0">[4]연돌일위집계!#REF!</definedName>
    <definedName name="_13B_21" localSheetId="1">[4]연돌일위집계!#REF!</definedName>
    <definedName name="_13B_21">[4]연돌일위집계!#REF!</definedName>
    <definedName name="_13B_22" localSheetId="0">[4]연돌일위집계!#REF!</definedName>
    <definedName name="_13B_22" localSheetId="1">[4]연돌일위집계!#REF!</definedName>
    <definedName name="_13B_22">[4]연돌일위집계!#REF!</definedName>
    <definedName name="_13B_23" localSheetId="0">[4]연돌일위집계!#REF!</definedName>
    <definedName name="_13B_23" localSheetId="1">[4]연돌일위집계!#REF!</definedName>
    <definedName name="_13B_23">[4]연돌일위집계!#REF!</definedName>
    <definedName name="_13B_24" localSheetId="0">[4]연돌일위집계!#REF!</definedName>
    <definedName name="_13B_24" localSheetId="1">[4]연돌일위집계!#REF!</definedName>
    <definedName name="_13B_24">[4]연돌일위집계!#REF!</definedName>
    <definedName name="_13B_25" localSheetId="0">[4]연돌일위집계!#REF!</definedName>
    <definedName name="_13B_25" localSheetId="1">[4]연돌일위집계!#REF!</definedName>
    <definedName name="_13B_25">[4]연돌일위집계!#REF!</definedName>
    <definedName name="_13B_26" localSheetId="0">[4]연돌일위집계!#REF!</definedName>
    <definedName name="_13B_26" localSheetId="1">[4]연돌일위집계!#REF!</definedName>
    <definedName name="_13B_26">[4]연돌일위집계!#REF!</definedName>
    <definedName name="_13B_27" localSheetId="0">[4]연돌일위집계!#REF!</definedName>
    <definedName name="_13B_27" localSheetId="1">[4]연돌일위집계!#REF!</definedName>
    <definedName name="_13B_27">[4]연돌일위집계!#REF!</definedName>
    <definedName name="_13B_28" localSheetId="0">[4]연돌일위집계!#REF!</definedName>
    <definedName name="_13B_28" localSheetId="1">[4]연돌일위집계!#REF!</definedName>
    <definedName name="_13B_28">[4]연돌일위집계!#REF!</definedName>
    <definedName name="_13B_29" localSheetId="0">[4]연돌일위집계!#REF!</definedName>
    <definedName name="_13B_29" localSheetId="1">[4]연돌일위집계!#REF!</definedName>
    <definedName name="_13B_29">[4]연돌일위집계!#REF!</definedName>
    <definedName name="_13B_3" localSheetId="0">[4]연돌일위집계!#REF!</definedName>
    <definedName name="_13B_3" localSheetId="1">[4]연돌일위집계!#REF!</definedName>
    <definedName name="_13B_3">[4]연돌일위집계!#REF!</definedName>
    <definedName name="_13B_30" localSheetId="0">[4]연돌일위집계!#REF!</definedName>
    <definedName name="_13B_30" localSheetId="1">[4]연돌일위집계!#REF!</definedName>
    <definedName name="_13B_30">[4]연돌일위집계!#REF!</definedName>
    <definedName name="_13B_31" localSheetId="0">[4]연돌일위집계!#REF!</definedName>
    <definedName name="_13B_31" localSheetId="1">[4]연돌일위집계!#REF!</definedName>
    <definedName name="_13B_31">[4]연돌일위집계!#REF!</definedName>
    <definedName name="_13B_32" localSheetId="0">[4]연돌일위집계!#REF!</definedName>
    <definedName name="_13B_32" localSheetId="1">[4]연돌일위집계!#REF!</definedName>
    <definedName name="_13B_32">[4]연돌일위집계!#REF!</definedName>
    <definedName name="_13B_33" localSheetId="0">[4]연돌일위집계!#REF!</definedName>
    <definedName name="_13B_33" localSheetId="1">[4]연돌일위집계!#REF!</definedName>
    <definedName name="_13B_33">[4]연돌일위집계!#REF!</definedName>
    <definedName name="_13B_34" localSheetId="0">[4]연돌일위집계!#REF!</definedName>
    <definedName name="_13B_34" localSheetId="1">[4]연돌일위집계!#REF!</definedName>
    <definedName name="_13B_34">[4]연돌일위집계!#REF!</definedName>
    <definedName name="_13B_35" localSheetId="0">[4]연돌일위집계!#REF!</definedName>
    <definedName name="_13B_35" localSheetId="1">[4]연돌일위집계!#REF!</definedName>
    <definedName name="_13B_35">[4]연돌일위집계!#REF!</definedName>
    <definedName name="_13B_36" localSheetId="0">[4]연돌일위집계!#REF!</definedName>
    <definedName name="_13B_36" localSheetId="1">[4]연돌일위집계!#REF!</definedName>
    <definedName name="_13B_36">[4]연돌일위집계!#REF!</definedName>
    <definedName name="_13B_37" localSheetId="0">[4]연돌일위집계!#REF!</definedName>
    <definedName name="_13B_37" localSheetId="1">[4]연돌일위집계!#REF!</definedName>
    <definedName name="_13B_37">[4]연돌일위집계!#REF!</definedName>
    <definedName name="_13B_38" localSheetId="0">[4]연돌일위집계!#REF!</definedName>
    <definedName name="_13B_38" localSheetId="1">[4]연돌일위집계!#REF!</definedName>
    <definedName name="_13B_38">[4]연돌일위집계!#REF!</definedName>
    <definedName name="_13B_39" localSheetId="0">[4]연돌일위집계!#REF!</definedName>
    <definedName name="_13B_39" localSheetId="1">[4]연돌일위집계!#REF!</definedName>
    <definedName name="_13B_39">[4]연돌일위집계!#REF!</definedName>
    <definedName name="_13B_4" localSheetId="0">[4]연돌일위집계!#REF!</definedName>
    <definedName name="_13B_4" localSheetId="1">[4]연돌일위집계!#REF!</definedName>
    <definedName name="_13B_4">[4]연돌일위집계!#REF!</definedName>
    <definedName name="_13B_40" localSheetId="0">[4]연돌일위집계!#REF!</definedName>
    <definedName name="_13B_40" localSheetId="1">[4]연돌일위집계!#REF!</definedName>
    <definedName name="_13B_40">[4]연돌일위집계!#REF!</definedName>
    <definedName name="_13B_41" localSheetId="0">[4]연돌일위집계!#REF!</definedName>
    <definedName name="_13B_41" localSheetId="1">[4]연돌일위집계!#REF!</definedName>
    <definedName name="_13B_41">[4]연돌일위집계!#REF!</definedName>
    <definedName name="_13B_42" localSheetId="0">[4]연돌일위집계!#REF!</definedName>
    <definedName name="_13B_42" localSheetId="1">[4]연돌일위집계!#REF!</definedName>
    <definedName name="_13B_42">[4]연돌일위집계!#REF!</definedName>
    <definedName name="_13B_43" localSheetId="0">[4]연돌일위집계!#REF!</definedName>
    <definedName name="_13B_43" localSheetId="1">[4]연돌일위집계!#REF!</definedName>
    <definedName name="_13B_43">[4]연돌일위집계!#REF!</definedName>
    <definedName name="_13B_44" localSheetId="0">[4]연돌일위집계!#REF!</definedName>
    <definedName name="_13B_44" localSheetId="1">[4]연돌일위집계!#REF!</definedName>
    <definedName name="_13B_44">[4]연돌일위집계!#REF!</definedName>
    <definedName name="_13B_45" localSheetId="0">[4]연돌일위집계!#REF!</definedName>
    <definedName name="_13B_45" localSheetId="1">[4]연돌일위집계!#REF!</definedName>
    <definedName name="_13B_45">[4]연돌일위집계!#REF!</definedName>
    <definedName name="_13B_46" localSheetId="0">[4]연돌일위집계!#REF!</definedName>
    <definedName name="_13B_46" localSheetId="1">[4]연돌일위집계!#REF!</definedName>
    <definedName name="_13B_46">[4]연돌일위집계!#REF!</definedName>
    <definedName name="_13B_47" localSheetId="0">[4]연돌일위집계!#REF!</definedName>
    <definedName name="_13B_47" localSheetId="1">[4]연돌일위집계!#REF!</definedName>
    <definedName name="_13B_47">[4]연돌일위집계!#REF!</definedName>
    <definedName name="_13B_48" localSheetId="0">[4]연돌일위집계!#REF!</definedName>
    <definedName name="_13B_48" localSheetId="1">[4]연돌일위집계!#REF!</definedName>
    <definedName name="_13B_48">[4]연돌일위집계!#REF!</definedName>
    <definedName name="_13B_49" localSheetId="0">[4]연돌일위집계!#REF!</definedName>
    <definedName name="_13B_49" localSheetId="1">[4]연돌일위집계!#REF!</definedName>
    <definedName name="_13B_49">[4]연돌일위집계!#REF!</definedName>
    <definedName name="_13B_5" localSheetId="0">[4]연돌일위집계!#REF!</definedName>
    <definedName name="_13B_5" localSheetId="1">[4]연돌일위집계!#REF!</definedName>
    <definedName name="_13B_5">[4]연돌일위집계!#REF!</definedName>
    <definedName name="_13B_50" localSheetId="0">[4]연돌일위집계!#REF!</definedName>
    <definedName name="_13B_50" localSheetId="1">[4]연돌일위집계!#REF!</definedName>
    <definedName name="_13B_50">[4]연돌일위집계!#REF!</definedName>
    <definedName name="_13B_51" localSheetId="0">[4]연돌일위집계!#REF!</definedName>
    <definedName name="_13B_51" localSheetId="1">[4]연돌일위집계!#REF!</definedName>
    <definedName name="_13B_51">[4]연돌일위집계!#REF!</definedName>
    <definedName name="_13B_52" localSheetId="0">[4]연돌일위집계!#REF!</definedName>
    <definedName name="_13B_52" localSheetId="1">[4]연돌일위집계!#REF!</definedName>
    <definedName name="_13B_52">[4]연돌일위집계!#REF!</definedName>
    <definedName name="_13B_53" localSheetId="0">[4]연돌일위집계!#REF!</definedName>
    <definedName name="_13B_53" localSheetId="1">[4]연돌일위집계!#REF!</definedName>
    <definedName name="_13B_53">[4]연돌일위집계!#REF!</definedName>
    <definedName name="_13B_54" localSheetId="0">[4]연돌일위집계!#REF!</definedName>
    <definedName name="_13B_54" localSheetId="1">[4]연돌일위집계!#REF!</definedName>
    <definedName name="_13B_54">[4]연돌일위집계!#REF!</definedName>
    <definedName name="_13B_55" localSheetId="0">[4]연돌일위집계!#REF!</definedName>
    <definedName name="_13B_55" localSheetId="1">[4]연돌일위집계!#REF!</definedName>
    <definedName name="_13B_55">[4]연돌일위집계!#REF!</definedName>
    <definedName name="_13B_56" localSheetId="0">[4]연돌일위집계!#REF!</definedName>
    <definedName name="_13B_56" localSheetId="1">[4]연돌일위집계!#REF!</definedName>
    <definedName name="_13B_56">[4]연돌일위집계!#REF!</definedName>
    <definedName name="_13B_57" localSheetId="0">[4]연돌일위집계!#REF!</definedName>
    <definedName name="_13B_57" localSheetId="1">[4]연돌일위집계!#REF!</definedName>
    <definedName name="_13B_57">[4]연돌일위집계!#REF!</definedName>
    <definedName name="_13B_58" localSheetId="0">[4]연돌일위집계!#REF!</definedName>
    <definedName name="_13B_58" localSheetId="1">[4]연돌일위집계!#REF!</definedName>
    <definedName name="_13B_58">[4]연돌일위집계!#REF!</definedName>
    <definedName name="_13B_59" localSheetId="0">[4]연돌일위집계!#REF!</definedName>
    <definedName name="_13B_59" localSheetId="1">[4]연돌일위집계!#REF!</definedName>
    <definedName name="_13B_59">[4]연돌일위집계!#REF!</definedName>
    <definedName name="_13B_6" localSheetId="0">[4]연돌일위집계!#REF!</definedName>
    <definedName name="_13B_6" localSheetId="1">[4]연돌일위집계!#REF!</definedName>
    <definedName name="_13B_6">[4]연돌일위집계!#REF!</definedName>
    <definedName name="_13B_60" localSheetId="0">[4]연돌일위집계!#REF!</definedName>
    <definedName name="_13B_60" localSheetId="1">[4]연돌일위집계!#REF!</definedName>
    <definedName name="_13B_60">[4]연돌일위집계!#REF!</definedName>
    <definedName name="_13B_7" localSheetId="0">[4]연돌일위집계!#REF!</definedName>
    <definedName name="_13B_7" localSheetId="1">[4]연돌일위집계!#REF!</definedName>
    <definedName name="_13B_7">[4]연돌일위집계!#REF!</definedName>
    <definedName name="_13B_8" localSheetId="0">[4]연돌일위집계!#REF!</definedName>
    <definedName name="_13B_8" localSheetId="1">[4]연돌일위집계!#REF!</definedName>
    <definedName name="_13B_8">[4]연돌일위집계!#REF!</definedName>
    <definedName name="_13B_9" localSheetId="0">[4]연돌일위집계!#REF!</definedName>
    <definedName name="_13B_9" localSheetId="1">[4]연돌일위집계!#REF!</definedName>
    <definedName name="_13B_9">[4]연돌일위집계!#REF!</definedName>
    <definedName name="_13C_1" localSheetId="0">[4]연돌일위집계!#REF!</definedName>
    <definedName name="_13C_1" localSheetId="1">[4]연돌일위집계!#REF!</definedName>
    <definedName name="_13C_1">[4]연돌일위집계!#REF!</definedName>
    <definedName name="_13C_10" localSheetId="0">[4]연돌일위집계!#REF!</definedName>
    <definedName name="_13C_10" localSheetId="1">[4]연돌일위집계!#REF!</definedName>
    <definedName name="_13C_10">[4]연돌일위집계!#REF!</definedName>
    <definedName name="_13C_11" localSheetId="0">[4]연돌일위집계!#REF!</definedName>
    <definedName name="_13C_11" localSheetId="1">[4]연돌일위집계!#REF!</definedName>
    <definedName name="_13C_11">[4]연돌일위집계!#REF!</definedName>
    <definedName name="_13C_12" localSheetId="0">[4]연돌일위집계!#REF!</definedName>
    <definedName name="_13C_12" localSheetId="1">[4]연돌일위집계!#REF!</definedName>
    <definedName name="_13C_12">[4]연돌일위집계!#REF!</definedName>
    <definedName name="_13C_13" localSheetId="0">[4]연돌일위집계!#REF!</definedName>
    <definedName name="_13C_13" localSheetId="1">[4]연돌일위집계!#REF!</definedName>
    <definedName name="_13C_13">[4]연돌일위집계!#REF!</definedName>
    <definedName name="_13C_14" localSheetId="0">[4]연돌일위집계!#REF!</definedName>
    <definedName name="_13C_14" localSheetId="1">[4]연돌일위집계!#REF!</definedName>
    <definedName name="_13C_14">[4]연돌일위집계!#REF!</definedName>
    <definedName name="_13C_15" localSheetId="0">[4]연돌일위집계!#REF!</definedName>
    <definedName name="_13C_15" localSheetId="1">[4]연돌일위집계!#REF!</definedName>
    <definedName name="_13C_15">[4]연돌일위집계!#REF!</definedName>
    <definedName name="_13C_16" localSheetId="0">[4]연돌일위집계!#REF!</definedName>
    <definedName name="_13C_16" localSheetId="1">[4]연돌일위집계!#REF!</definedName>
    <definedName name="_13C_16">[4]연돌일위집계!#REF!</definedName>
    <definedName name="_13C_17" localSheetId="0">[4]연돌일위집계!#REF!</definedName>
    <definedName name="_13C_17" localSheetId="1">[4]연돌일위집계!#REF!</definedName>
    <definedName name="_13C_17">[4]연돌일위집계!#REF!</definedName>
    <definedName name="_13C_18" localSheetId="0">[4]연돌일위집계!#REF!</definedName>
    <definedName name="_13C_18" localSheetId="1">[4]연돌일위집계!#REF!</definedName>
    <definedName name="_13C_18">[4]연돌일위집계!#REF!</definedName>
    <definedName name="_13C_19" localSheetId="0">[4]연돌일위집계!#REF!</definedName>
    <definedName name="_13C_19" localSheetId="1">[4]연돌일위집계!#REF!</definedName>
    <definedName name="_13C_19">[4]연돌일위집계!#REF!</definedName>
    <definedName name="_13C_2" localSheetId="0">[4]연돌일위집계!#REF!</definedName>
    <definedName name="_13C_2" localSheetId="1">[4]연돌일위집계!#REF!</definedName>
    <definedName name="_13C_2">[4]연돌일위집계!#REF!</definedName>
    <definedName name="_13C_20" localSheetId="0">[4]연돌일위집계!#REF!</definedName>
    <definedName name="_13C_20" localSheetId="1">[4]연돌일위집계!#REF!</definedName>
    <definedName name="_13C_20">[4]연돌일위집계!#REF!</definedName>
    <definedName name="_13C_21" localSheetId="0">[4]연돌일위집계!#REF!</definedName>
    <definedName name="_13C_21" localSheetId="1">[4]연돌일위집계!#REF!</definedName>
    <definedName name="_13C_21">[4]연돌일위집계!#REF!</definedName>
    <definedName name="_13C_22" localSheetId="0">[4]연돌일위집계!#REF!</definedName>
    <definedName name="_13C_22" localSheetId="1">[4]연돌일위집계!#REF!</definedName>
    <definedName name="_13C_22">[4]연돌일위집계!#REF!</definedName>
    <definedName name="_13C_23" localSheetId="0">[4]연돌일위집계!#REF!</definedName>
    <definedName name="_13C_23" localSheetId="1">[4]연돌일위집계!#REF!</definedName>
    <definedName name="_13C_23">[4]연돌일위집계!#REF!</definedName>
    <definedName name="_13C_24" localSheetId="0">[4]연돌일위집계!#REF!</definedName>
    <definedName name="_13C_24" localSheetId="1">[4]연돌일위집계!#REF!</definedName>
    <definedName name="_13C_24">[4]연돌일위집계!#REF!</definedName>
    <definedName name="_13C_25" localSheetId="0">[4]연돌일위집계!#REF!</definedName>
    <definedName name="_13C_25" localSheetId="1">[4]연돌일위집계!#REF!</definedName>
    <definedName name="_13C_25">[4]연돌일위집계!#REF!</definedName>
    <definedName name="_13C_26" localSheetId="0">[4]연돌일위집계!#REF!</definedName>
    <definedName name="_13C_26" localSheetId="1">[4]연돌일위집계!#REF!</definedName>
    <definedName name="_13C_26">[4]연돌일위집계!#REF!</definedName>
    <definedName name="_13C_27" localSheetId="0">[4]연돌일위집계!#REF!</definedName>
    <definedName name="_13C_27" localSheetId="1">[4]연돌일위집계!#REF!</definedName>
    <definedName name="_13C_27">[4]연돌일위집계!#REF!</definedName>
    <definedName name="_13C_28" localSheetId="0">[4]연돌일위집계!#REF!</definedName>
    <definedName name="_13C_28" localSheetId="1">[4]연돌일위집계!#REF!</definedName>
    <definedName name="_13C_28">[4]연돌일위집계!#REF!</definedName>
    <definedName name="_13C_29" localSheetId="0">[4]연돌일위집계!#REF!</definedName>
    <definedName name="_13C_29" localSheetId="1">[4]연돌일위집계!#REF!</definedName>
    <definedName name="_13C_29">[4]연돌일위집계!#REF!</definedName>
    <definedName name="_13C_3" localSheetId="0">[4]연돌일위집계!#REF!</definedName>
    <definedName name="_13C_3" localSheetId="1">[4]연돌일위집계!#REF!</definedName>
    <definedName name="_13C_3">[4]연돌일위집계!#REF!</definedName>
    <definedName name="_13C_30" localSheetId="0">[4]연돌일위집계!#REF!</definedName>
    <definedName name="_13C_30" localSheetId="1">[4]연돌일위집계!#REF!</definedName>
    <definedName name="_13C_30">[4]연돌일위집계!#REF!</definedName>
    <definedName name="_13C_31" localSheetId="0">[4]연돌일위집계!#REF!</definedName>
    <definedName name="_13C_31" localSheetId="1">[4]연돌일위집계!#REF!</definedName>
    <definedName name="_13C_31">[4]연돌일위집계!#REF!</definedName>
    <definedName name="_13C_32" localSheetId="0">[4]연돌일위집계!#REF!</definedName>
    <definedName name="_13C_32" localSheetId="1">[4]연돌일위집계!#REF!</definedName>
    <definedName name="_13C_32">[4]연돌일위집계!#REF!</definedName>
    <definedName name="_13C_33" localSheetId="0">[4]연돌일위집계!#REF!</definedName>
    <definedName name="_13C_33" localSheetId="1">[4]연돌일위집계!#REF!</definedName>
    <definedName name="_13C_33">[4]연돌일위집계!#REF!</definedName>
    <definedName name="_13C_34" localSheetId="0">[4]연돌일위집계!#REF!</definedName>
    <definedName name="_13C_34" localSheetId="1">[4]연돌일위집계!#REF!</definedName>
    <definedName name="_13C_34">[4]연돌일위집계!#REF!</definedName>
    <definedName name="_13C_35" localSheetId="0">[4]연돌일위집계!#REF!</definedName>
    <definedName name="_13C_35" localSheetId="1">[4]연돌일위집계!#REF!</definedName>
    <definedName name="_13C_35">[4]연돌일위집계!#REF!</definedName>
    <definedName name="_13C_36" localSheetId="0">[4]연돌일위집계!#REF!</definedName>
    <definedName name="_13C_36" localSheetId="1">[4]연돌일위집계!#REF!</definedName>
    <definedName name="_13C_36">[4]연돌일위집계!#REF!</definedName>
    <definedName name="_13C_37" localSheetId="0">[4]연돌일위집계!#REF!</definedName>
    <definedName name="_13C_37" localSheetId="1">[4]연돌일위집계!#REF!</definedName>
    <definedName name="_13C_37">[4]연돌일위집계!#REF!</definedName>
    <definedName name="_13C_38" localSheetId="0">[4]연돌일위집계!#REF!</definedName>
    <definedName name="_13C_38" localSheetId="1">[4]연돌일위집계!#REF!</definedName>
    <definedName name="_13C_38">[4]연돌일위집계!#REF!</definedName>
    <definedName name="_13C_39" localSheetId="0">[4]연돌일위집계!#REF!</definedName>
    <definedName name="_13C_39" localSheetId="1">[4]연돌일위집계!#REF!</definedName>
    <definedName name="_13C_39">[4]연돌일위집계!#REF!</definedName>
    <definedName name="_13C_4" localSheetId="0">[4]연돌일위집계!#REF!</definedName>
    <definedName name="_13C_4" localSheetId="1">[4]연돌일위집계!#REF!</definedName>
    <definedName name="_13C_4">[4]연돌일위집계!#REF!</definedName>
    <definedName name="_13C_40" localSheetId="0">[4]연돌일위집계!#REF!</definedName>
    <definedName name="_13C_40" localSheetId="1">[4]연돌일위집계!#REF!</definedName>
    <definedName name="_13C_40">[4]연돌일위집계!#REF!</definedName>
    <definedName name="_13C_41" localSheetId="0">[4]연돌일위집계!#REF!</definedName>
    <definedName name="_13C_41" localSheetId="1">[4]연돌일위집계!#REF!</definedName>
    <definedName name="_13C_41">[4]연돌일위집계!#REF!</definedName>
    <definedName name="_13C_42" localSheetId="0">[4]연돌일위집계!#REF!</definedName>
    <definedName name="_13C_42" localSheetId="1">[4]연돌일위집계!#REF!</definedName>
    <definedName name="_13C_42">[4]연돌일위집계!#REF!</definedName>
    <definedName name="_13C_43" localSheetId="0">[4]연돌일위집계!#REF!</definedName>
    <definedName name="_13C_43" localSheetId="1">[4]연돌일위집계!#REF!</definedName>
    <definedName name="_13C_43">[4]연돌일위집계!#REF!</definedName>
    <definedName name="_13C_44" localSheetId="0">[4]연돌일위집계!#REF!</definedName>
    <definedName name="_13C_44" localSheetId="1">[4]연돌일위집계!#REF!</definedName>
    <definedName name="_13C_44">[4]연돌일위집계!#REF!</definedName>
    <definedName name="_13C_45" localSheetId="0">[4]연돌일위집계!#REF!</definedName>
    <definedName name="_13C_45" localSheetId="1">[4]연돌일위집계!#REF!</definedName>
    <definedName name="_13C_45">[4]연돌일위집계!#REF!</definedName>
    <definedName name="_13C_46" localSheetId="0">[4]연돌일위집계!#REF!</definedName>
    <definedName name="_13C_46" localSheetId="1">[4]연돌일위집계!#REF!</definedName>
    <definedName name="_13C_46">[4]연돌일위집계!#REF!</definedName>
    <definedName name="_13C_47" localSheetId="0">[4]연돌일위집계!#REF!</definedName>
    <definedName name="_13C_47" localSheetId="1">[4]연돌일위집계!#REF!</definedName>
    <definedName name="_13C_47">[4]연돌일위집계!#REF!</definedName>
    <definedName name="_13C_48" localSheetId="0">[4]연돌일위집계!#REF!</definedName>
    <definedName name="_13C_48" localSheetId="1">[4]연돌일위집계!#REF!</definedName>
    <definedName name="_13C_48">[4]연돌일위집계!#REF!</definedName>
    <definedName name="_13C_49" localSheetId="0">[4]연돌일위집계!#REF!</definedName>
    <definedName name="_13C_49" localSheetId="1">[4]연돌일위집계!#REF!</definedName>
    <definedName name="_13C_49">[4]연돌일위집계!#REF!</definedName>
    <definedName name="_13C_5" localSheetId="0">[4]연돌일위집계!#REF!</definedName>
    <definedName name="_13C_5" localSheetId="1">[4]연돌일위집계!#REF!</definedName>
    <definedName name="_13C_5">[4]연돌일위집계!#REF!</definedName>
    <definedName name="_13C_50" localSheetId="0">[4]연돌일위집계!#REF!</definedName>
    <definedName name="_13C_50" localSheetId="1">[4]연돌일위집계!#REF!</definedName>
    <definedName name="_13C_50">[4]연돌일위집계!#REF!</definedName>
    <definedName name="_13C_51" localSheetId="0">[4]연돌일위집계!#REF!</definedName>
    <definedName name="_13C_51" localSheetId="1">[4]연돌일위집계!#REF!</definedName>
    <definedName name="_13C_51">[4]연돌일위집계!#REF!</definedName>
    <definedName name="_13C_52" localSheetId="0">[4]연돌일위집계!#REF!</definedName>
    <definedName name="_13C_52" localSheetId="1">[4]연돌일위집계!#REF!</definedName>
    <definedName name="_13C_52">[4]연돌일위집계!#REF!</definedName>
    <definedName name="_13C_53" localSheetId="0">[4]연돌일위집계!#REF!</definedName>
    <definedName name="_13C_53" localSheetId="1">[4]연돌일위집계!#REF!</definedName>
    <definedName name="_13C_53">[4]연돌일위집계!#REF!</definedName>
    <definedName name="_13C_54" localSheetId="0">[4]연돌일위집계!#REF!</definedName>
    <definedName name="_13C_54" localSheetId="1">[4]연돌일위집계!#REF!</definedName>
    <definedName name="_13C_54">[4]연돌일위집계!#REF!</definedName>
    <definedName name="_13C_55" localSheetId="0">[4]연돌일위집계!#REF!</definedName>
    <definedName name="_13C_55" localSheetId="1">[4]연돌일위집계!#REF!</definedName>
    <definedName name="_13C_55">[4]연돌일위집계!#REF!</definedName>
    <definedName name="_13C_56" localSheetId="0">[4]연돌일위집계!#REF!</definedName>
    <definedName name="_13C_56" localSheetId="1">[4]연돌일위집계!#REF!</definedName>
    <definedName name="_13C_56">[4]연돌일위집계!#REF!</definedName>
    <definedName name="_13C_57" localSheetId="0">[4]연돌일위집계!#REF!</definedName>
    <definedName name="_13C_57" localSheetId="1">[4]연돌일위집계!#REF!</definedName>
    <definedName name="_13C_57">[4]연돌일위집계!#REF!</definedName>
    <definedName name="_13C_58" localSheetId="0">[4]연돌일위집계!#REF!</definedName>
    <definedName name="_13C_58" localSheetId="1">[4]연돌일위집계!#REF!</definedName>
    <definedName name="_13C_58">[4]연돌일위집계!#REF!</definedName>
    <definedName name="_13C_59" localSheetId="0">[4]연돌일위집계!#REF!</definedName>
    <definedName name="_13C_59" localSheetId="1">[4]연돌일위집계!#REF!</definedName>
    <definedName name="_13C_59">[4]연돌일위집계!#REF!</definedName>
    <definedName name="_13C_6" localSheetId="0">[4]연돌일위집계!#REF!</definedName>
    <definedName name="_13C_6" localSheetId="1">[4]연돌일위집계!#REF!</definedName>
    <definedName name="_13C_6">[4]연돌일위집계!#REF!</definedName>
    <definedName name="_13C_60" localSheetId="0">[4]연돌일위집계!#REF!</definedName>
    <definedName name="_13C_60" localSheetId="1">[4]연돌일위집계!#REF!</definedName>
    <definedName name="_13C_60">[4]연돌일위집계!#REF!</definedName>
    <definedName name="_13C_7" localSheetId="0">[4]연돌일위집계!#REF!</definedName>
    <definedName name="_13C_7" localSheetId="1">[4]연돌일위집계!#REF!</definedName>
    <definedName name="_13C_7">[4]연돌일위집계!#REF!</definedName>
    <definedName name="_13C_8" localSheetId="0">[4]연돌일위집계!#REF!</definedName>
    <definedName name="_13C_8" localSheetId="1">[4]연돌일위집계!#REF!</definedName>
    <definedName name="_13C_8">[4]연돌일위집계!#REF!</definedName>
    <definedName name="_13C_9" localSheetId="0">[4]연돌일위집계!#REF!</definedName>
    <definedName name="_13C_9" localSheetId="1">[4]연돌일위집계!#REF!</definedName>
    <definedName name="_13C_9">[4]연돌일위집계!#REF!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[5]금액내역서!$D$3:$D$10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" localSheetId="0">[4]연돌일위집계!#REF!</definedName>
    <definedName name="_16A_1" localSheetId="1">[4]연돌일위집계!#REF!</definedName>
    <definedName name="_16A_1">[4]연돌일위집계!#REF!</definedName>
    <definedName name="_16A_10" localSheetId="0">#REF!</definedName>
    <definedName name="_16A_10" localSheetId="1">#REF!</definedName>
    <definedName name="_16A_10">#REF!</definedName>
    <definedName name="_16A_11" localSheetId="0">#REF!</definedName>
    <definedName name="_16A_11" localSheetId="1">#REF!</definedName>
    <definedName name="_16A_11">#REF!</definedName>
    <definedName name="_16A_12" localSheetId="0">#REF!</definedName>
    <definedName name="_16A_12" localSheetId="1">#REF!</definedName>
    <definedName name="_16A_12">#REF!</definedName>
    <definedName name="_16A_13" localSheetId="0">#REF!</definedName>
    <definedName name="_16A_13" localSheetId="1">#REF!</definedName>
    <definedName name="_16A_13">#REF!</definedName>
    <definedName name="_16A_14" localSheetId="0">#REF!</definedName>
    <definedName name="_16A_14" localSheetId="1">#REF!</definedName>
    <definedName name="_16A_14">#REF!</definedName>
    <definedName name="_16A_15" localSheetId="0">#REF!</definedName>
    <definedName name="_16A_15" localSheetId="1">#REF!</definedName>
    <definedName name="_16A_15">#REF!</definedName>
    <definedName name="_16A_2" localSheetId="0">[4]연돌일위집계!#REF!</definedName>
    <definedName name="_16A_2" localSheetId="1">[4]연돌일위집계!#REF!</definedName>
    <definedName name="_16A_2">[4]연돌일위집계!#REF!</definedName>
    <definedName name="_16A_3" localSheetId="0">[4]연돌일위집계!#REF!</definedName>
    <definedName name="_16A_3" localSheetId="1">[4]연돌일위집계!#REF!</definedName>
    <definedName name="_16A_3">[4]연돌일위집계!#REF!</definedName>
    <definedName name="_16A_4" localSheetId="0">[4]연돌일위집계!#REF!</definedName>
    <definedName name="_16A_4" localSheetId="1">[4]연돌일위집계!#REF!</definedName>
    <definedName name="_16A_4">[4]연돌일위집계!#REF!</definedName>
    <definedName name="_16A_5" localSheetId="0">[4]연돌일위집계!#REF!</definedName>
    <definedName name="_16A_5" localSheetId="1">[4]연돌일위집계!#REF!</definedName>
    <definedName name="_16A_5">[4]연돌일위집계!#REF!</definedName>
    <definedName name="_16A_6" localSheetId="0">[4]연돌일위집계!#REF!</definedName>
    <definedName name="_16A_6" localSheetId="1">[4]연돌일위집계!#REF!</definedName>
    <definedName name="_16A_6">[4]연돌일위집계!#REF!</definedName>
    <definedName name="_16A_7" localSheetId="0">[4]연돌일위집계!#REF!</definedName>
    <definedName name="_16A_7" localSheetId="1">[4]연돌일위집계!#REF!</definedName>
    <definedName name="_16A_7">[4]연돌일위집계!#REF!</definedName>
    <definedName name="_16A_8" localSheetId="0">#REF!</definedName>
    <definedName name="_16A_8" localSheetId="1">#REF!</definedName>
    <definedName name="_16A_8">#REF!</definedName>
    <definedName name="_16A_9" localSheetId="0">#REF!</definedName>
    <definedName name="_16A_9" localSheetId="1">#REF!</definedName>
    <definedName name="_16A_9">#REF!</definedName>
    <definedName name="_16B_1" localSheetId="0">[4]연돌일위집계!#REF!</definedName>
    <definedName name="_16B_1" localSheetId="1">[4]연돌일위집계!#REF!</definedName>
    <definedName name="_16B_1">[4]연돌일위집계!#REF!</definedName>
    <definedName name="_16B_10" localSheetId="0">#REF!</definedName>
    <definedName name="_16B_10" localSheetId="1">#REF!</definedName>
    <definedName name="_16B_10">#REF!</definedName>
    <definedName name="_16B_11" localSheetId="0">#REF!</definedName>
    <definedName name="_16B_11" localSheetId="1">#REF!</definedName>
    <definedName name="_16B_11">#REF!</definedName>
    <definedName name="_16B_12" localSheetId="0">#REF!</definedName>
    <definedName name="_16B_12" localSheetId="1">#REF!</definedName>
    <definedName name="_16B_12">#REF!</definedName>
    <definedName name="_16B_13" localSheetId="0">#REF!</definedName>
    <definedName name="_16B_13" localSheetId="1">#REF!</definedName>
    <definedName name="_16B_13">#REF!</definedName>
    <definedName name="_16B_14" localSheetId="0">#REF!</definedName>
    <definedName name="_16B_14" localSheetId="1">#REF!</definedName>
    <definedName name="_16B_14">#REF!</definedName>
    <definedName name="_16B_15" localSheetId="0">#REF!</definedName>
    <definedName name="_16B_15" localSheetId="1">#REF!</definedName>
    <definedName name="_16B_15">#REF!</definedName>
    <definedName name="_16B_2" localSheetId="0">[4]연돌일위집계!#REF!</definedName>
    <definedName name="_16B_2" localSheetId="1">[4]연돌일위집계!#REF!</definedName>
    <definedName name="_16B_2">[4]연돌일위집계!#REF!</definedName>
    <definedName name="_16B_3" localSheetId="0">[4]연돌일위집계!#REF!</definedName>
    <definedName name="_16B_3" localSheetId="1">[4]연돌일위집계!#REF!</definedName>
    <definedName name="_16B_3">[4]연돌일위집계!#REF!</definedName>
    <definedName name="_16B_4" localSheetId="0">[4]연돌일위집계!#REF!</definedName>
    <definedName name="_16B_4" localSheetId="1">[4]연돌일위집계!#REF!</definedName>
    <definedName name="_16B_4">[4]연돌일위집계!#REF!</definedName>
    <definedName name="_16B_5" localSheetId="0">[4]연돌일위집계!#REF!</definedName>
    <definedName name="_16B_5" localSheetId="1">[4]연돌일위집계!#REF!</definedName>
    <definedName name="_16B_5">[4]연돌일위집계!#REF!</definedName>
    <definedName name="_16B_6" localSheetId="0">[4]연돌일위집계!#REF!</definedName>
    <definedName name="_16B_6" localSheetId="1">[4]연돌일위집계!#REF!</definedName>
    <definedName name="_16B_6">[4]연돌일위집계!#REF!</definedName>
    <definedName name="_16B_7" localSheetId="0">[4]연돌일위집계!#REF!</definedName>
    <definedName name="_16B_7" localSheetId="1">[4]연돌일위집계!#REF!</definedName>
    <definedName name="_16B_7">[4]연돌일위집계!#REF!</definedName>
    <definedName name="_16B_8" localSheetId="0">#REF!</definedName>
    <definedName name="_16B_8" localSheetId="1">#REF!</definedName>
    <definedName name="_16B_8">#REF!</definedName>
    <definedName name="_16B_9" localSheetId="0">#REF!</definedName>
    <definedName name="_16B_9" localSheetId="1">#REF!</definedName>
    <definedName name="_16B_9">#REF!</definedName>
    <definedName name="_16C_1" localSheetId="0">[4]연돌일위집계!#REF!</definedName>
    <definedName name="_16C_1" localSheetId="1">[4]연돌일위집계!#REF!</definedName>
    <definedName name="_16C_1">[4]연돌일위집계!#REF!</definedName>
    <definedName name="_16C_10" localSheetId="0">#REF!</definedName>
    <definedName name="_16C_10" localSheetId="1">#REF!</definedName>
    <definedName name="_16C_10">#REF!</definedName>
    <definedName name="_16C_11" localSheetId="0">#REF!</definedName>
    <definedName name="_16C_11" localSheetId="1">#REF!</definedName>
    <definedName name="_16C_11">#REF!</definedName>
    <definedName name="_16C_12" localSheetId="0">#REF!</definedName>
    <definedName name="_16C_12" localSheetId="1">#REF!</definedName>
    <definedName name="_16C_12">#REF!</definedName>
    <definedName name="_16C_13" localSheetId="0">#REF!</definedName>
    <definedName name="_16C_13" localSheetId="1">#REF!</definedName>
    <definedName name="_16C_13">#REF!</definedName>
    <definedName name="_16C_14" localSheetId="0">#REF!</definedName>
    <definedName name="_16C_14" localSheetId="1">#REF!</definedName>
    <definedName name="_16C_14">#REF!</definedName>
    <definedName name="_16C_15" localSheetId="0">#REF!</definedName>
    <definedName name="_16C_15" localSheetId="1">#REF!</definedName>
    <definedName name="_16C_15">#REF!</definedName>
    <definedName name="_16C_2" localSheetId="0">[4]연돌일위집계!#REF!</definedName>
    <definedName name="_16C_2" localSheetId="1">[4]연돌일위집계!#REF!</definedName>
    <definedName name="_16C_2">[4]연돌일위집계!#REF!</definedName>
    <definedName name="_16C_3" localSheetId="0">[4]연돌일위집계!#REF!</definedName>
    <definedName name="_16C_3" localSheetId="1">[4]연돌일위집계!#REF!</definedName>
    <definedName name="_16C_3">[4]연돌일위집계!#REF!</definedName>
    <definedName name="_16C_4" localSheetId="0">[4]연돌일위집계!#REF!</definedName>
    <definedName name="_16C_4" localSheetId="1">[4]연돌일위집계!#REF!</definedName>
    <definedName name="_16C_4">[4]연돌일위집계!#REF!</definedName>
    <definedName name="_16C_5" localSheetId="0">[4]연돌일위집계!#REF!</definedName>
    <definedName name="_16C_5" localSheetId="1">[4]연돌일위집계!#REF!</definedName>
    <definedName name="_16C_5">[4]연돌일위집계!#REF!</definedName>
    <definedName name="_16C_6" localSheetId="0">[4]연돌일위집계!#REF!</definedName>
    <definedName name="_16C_6" localSheetId="1">[4]연돌일위집계!#REF!</definedName>
    <definedName name="_16C_6">[4]연돌일위집계!#REF!</definedName>
    <definedName name="_16C_7" localSheetId="0">[4]연돌일위집계!#REF!</definedName>
    <definedName name="_16C_7" localSheetId="1">[4]연돌일위집계!#REF!</definedName>
    <definedName name="_16C_7">[4]연돌일위집계!#REF!</definedName>
    <definedName name="_16C_8" localSheetId="0">#REF!</definedName>
    <definedName name="_16C_8" localSheetId="1">#REF!</definedName>
    <definedName name="_16C_8">#REF!</definedName>
    <definedName name="_16C_9" localSheetId="0">#REF!</definedName>
    <definedName name="_16C_9" localSheetId="1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" localSheetId="0">[4]연돌일위집계!#REF!</definedName>
    <definedName name="_1A_1" localSheetId="1">[4]연돌일위집계!#REF!</definedName>
    <definedName name="_1A_1">[4]연돌일위집계!#REF!</definedName>
    <definedName name="_1A_10" localSheetId="0">[4]연돌일위집계!#REF!</definedName>
    <definedName name="_1A_10" localSheetId="1">[4]연돌일위집계!#REF!</definedName>
    <definedName name="_1A_10">[4]연돌일위집계!#REF!</definedName>
    <definedName name="_1A_11" localSheetId="0">[4]연돌일위집계!#REF!</definedName>
    <definedName name="_1A_11" localSheetId="1">[4]연돌일위집계!#REF!</definedName>
    <definedName name="_1A_11">[4]연돌일위집계!#REF!</definedName>
    <definedName name="_1A_12" localSheetId="0">[4]연돌일위집계!#REF!</definedName>
    <definedName name="_1A_12" localSheetId="1">[4]연돌일위집계!#REF!</definedName>
    <definedName name="_1A_12">[4]연돌일위집계!#REF!</definedName>
    <definedName name="_1A_13" localSheetId="0">[4]연돌일위집계!#REF!</definedName>
    <definedName name="_1A_13" localSheetId="1">[4]연돌일위집계!#REF!</definedName>
    <definedName name="_1A_13">[4]연돌일위집계!#REF!</definedName>
    <definedName name="_1A_14" localSheetId="0">[4]연돌일위집계!#REF!</definedName>
    <definedName name="_1A_14" localSheetId="1">[4]연돌일위집계!#REF!</definedName>
    <definedName name="_1A_14">[4]연돌일위집계!#REF!</definedName>
    <definedName name="_1A_15" localSheetId="0">[4]연돌일위집계!#REF!</definedName>
    <definedName name="_1A_15" localSheetId="1">[4]연돌일위집계!#REF!</definedName>
    <definedName name="_1A_15">[4]연돌일위집계!#REF!</definedName>
    <definedName name="_1A_16" localSheetId="0">[4]연돌일위집계!#REF!</definedName>
    <definedName name="_1A_16" localSheetId="1">[4]연돌일위집계!#REF!</definedName>
    <definedName name="_1A_16">[4]연돌일위집계!#REF!</definedName>
    <definedName name="_1A_17" localSheetId="0">[4]연돌일위집계!#REF!</definedName>
    <definedName name="_1A_17" localSheetId="1">[4]연돌일위집계!#REF!</definedName>
    <definedName name="_1A_17">[4]연돌일위집계!#REF!</definedName>
    <definedName name="_1A_18" localSheetId="0">[4]연돌일위집계!#REF!</definedName>
    <definedName name="_1A_18" localSheetId="1">[4]연돌일위집계!#REF!</definedName>
    <definedName name="_1A_18">[4]연돌일위집계!#REF!</definedName>
    <definedName name="_1A_19" localSheetId="0">[4]연돌일위집계!#REF!</definedName>
    <definedName name="_1A_19" localSheetId="1">[4]연돌일위집계!#REF!</definedName>
    <definedName name="_1A_19">[4]연돌일위집계!#REF!</definedName>
    <definedName name="_1A_2" localSheetId="0">[4]연돌일위집계!#REF!</definedName>
    <definedName name="_1A_2" localSheetId="1">[4]연돌일위집계!#REF!</definedName>
    <definedName name="_1A_2">[4]연돌일위집계!#REF!</definedName>
    <definedName name="_1A_20" localSheetId="0">[4]연돌일위집계!#REF!</definedName>
    <definedName name="_1A_20" localSheetId="1">[4]연돌일위집계!#REF!</definedName>
    <definedName name="_1A_20">[4]연돌일위집계!#REF!</definedName>
    <definedName name="_1A_21" localSheetId="0">[4]연돌일위집계!#REF!</definedName>
    <definedName name="_1A_21" localSheetId="1">[4]연돌일위집계!#REF!</definedName>
    <definedName name="_1A_21">[4]연돌일위집계!#REF!</definedName>
    <definedName name="_1A_22" localSheetId="0">[4]연돌일위집계!#REF!</definedName>
    <definedName name="_1A_22" localSheetId="1">[4]연돌일위집계!#REF!</definedName>
    <definedName name="_1A_22">[4]연돌일위집계!#REF!</definedName>
    <definedName name="_1A_23" localSheetId="0">[4]연돌일위집계!#REF!</definedName>
    <definedName name="_1A_23" localSheetId="1">[4]연돌일위집계!#REF!</definedName>
    <definedName name="_1A_23">[4]연돌일위집계!#REF!</definedName>
    <definedName name="_1A_24" localSheetId="0">[4]연돌일위집계!#REF!</definedName>
    <definedName name="_1A_24" localSheetId="1">[4]연돌일위집계!#REF!</definedName>
    <definedName name="_1A_24">[4]연돌일위집계!#REF!</definedName>
    <definedName name="_1A_25" localSheetId="0">[4]연돌일위집계!#REF!</definedName>
    <definedName name="_1A_25" localSheetId="1">[4]연돌일위집계!#REF!</definedName>
    <definedName name="_1A_25">[4]연돌일위집계!#REF!</definedName>
    <definedName name="_1A_26" localSheetId="0">[4]연돌일위집계!#REF!</definedName>
    <definedName name="_1A_26" localSheetId="1">[4]연돌일위집계!#REF!</definedName>
    <definedName name="_1A_26">[4]연돌일위집계!#REF!</definedName>
    <definedName name="_1A_27" localSheetId="0">[4]연돌일위집계!#REF!</definedName>
    <definedName name="_1A_27" localSheetId="1">[4]연돌일위집계!#REF!</definedName>
    <definedName name="_1A_27">[4]연돌일위집계!#REF!</definedName>
    <definedName name="_1A_28" localSheetId="0">[4]연돌일위집계!#REF!</definedName>
    <definedName name="_1A_28" localSheetId="1">[4]연돌일위집계!#REF!</definedName>
    <definedName name="_1A_28">[4]연돌일위집계!#REF!</definedName>
    <definedName name="_1A_29" localSheetId="0">[4]연돌일위집계!#REF!</definedName>
    <definedName name="_1A_29" localSheetId="1">[4]연돌일위집계!#REF!</definedName>
    <definedName name="_1A_29">[4]연돌일위집계!#REF!</definedName>
    <definedName name="_1A_3" localSheetId="0">[4]연돌일위집계!#REF!</definedName>
    <definedName name="_1A_3" localSheetId="1">[4]연돌일위집계!#REF!</definedName>
    <definedName name="_1A_3">[4]연돌일위집계!#REF!</definedName>
    <definedName name="_1A_30" localSheetId="0">[4]연돌일위집계!#REF!</definedName>
    <definedName name="_1A_30" localSheetId="1">[4]연돌일위집계!#REF!</definedName>
    <definedName name="_1A_30">[4]연돌일위집계!#REF!</definedName>
    <definedName name="_1A_4" localSheetId="0">[4]연돌일위집계!#REF!</definedName>
    <definedName name="_1A_4" localSheetId="1">[4]연돌일위집계!#REF!</definedName>
    <definedName name="_1A_4">[4]연돌일위집계!#REF!</definedName>
    <definedName name="_1A_5" localSheetId="0">[4]연돌일위집계!#REF!</definedName>
    <definedName name="_1A_5" localSheetId="1">[4]연돌일위집계!#REF!</definedName>
    <definedName name="_1A_5">[4]연돌일위집계!#REF!</definedName>
    <definedName name="_1A_6" localSheetId="0">[4]연돌일위집계!#REF!</definedName>
    <definedName name="_1A_6" localSheetId="1">[4]연돌일위집계!#REF!</definedName>
    <definedName name="_1A_6">[4]연돌일위집계!#REF!</definedName>
    <definedName name="_1A_7" localSheetId="0">[4]연돌일위집계!#REF!</definedName>
    <definedName name="_1A_7" localSheetId="1">[4]연돌일위집계!#REF!</definedName>
    <definedName name="_1A_7">[4]연돌일위집계!#REF!</definedName>
    <definedName name="_1A_8" localSheetId="0">[4]연돌일위집계!#REF!</definedName>
    <definedName name="_1A_8" localSheetId="1">[4]연돌일위집계!#REF!</definedName>
    <definedName name="_1A_8">[4]연돌일위집계!#REF!</definedName>
    <definedName name="_1A_9" localSheetId="0">[4]연돌일위집계!#REF!</definedName>
    <definedName name="_1A_9" localSheetId="1">[4]연돌일위집계!#REF!</definedName>
    <definedName name="_1A_9">[4]연돌일위집계!#REF!</definedName>
    <definedName name="_1B_1" localSheetId="0">[4]연돌일위집계!#REF!</definedName>
    <definedName name="_1B_1" localSheetId="1">[4]연돌일위집계!#REF!</definedName>
    <definedName name="_1B_1">[4]연돌일위집계!#REF!</definedName>
    <definedName name="_1B_10" localSheetId="0">[4]연돌일위집계!#REF!</definedName>
    <definedName name="_1B_10" localSheetId="1">[4]연돌일위집계!#REF!</definedName>
    <definedName name="_1B_10">[4]연돌일위집계!#REF!</definedName>
    <definedName name="_1B_11" localSheetId="0">[4]연돌일위집계!#REF!</definedName>
    <definedName name="_1B_11" localSheetId="1">[4]연돌일위집계!#REF!</definedName>
    <definedName name="_1B_11">[4]연돌일위집계!#REF!</definedName>
    <definedName name="_1B_12" localSheetId="0">[4]연돌일위집계!#REF!</definedName>
    <definedName name="_1B_12" localSheetId="1">[4]연돌일위집계!#REF!</definedName>
    <definedName name="_1B_12">[4]연돌일위집계!#REF!</definedName>
    <definedName name="_1B_13" localSheetId="0">[4]연돌일위집계!#REF!</definedName>
    <definedName name="_1B_13" localSheetId="1">[4]연돌일위집계!#REF!</definedName>
    <definedName name="_1B_13">[4]연돌일위집계!#REF!</definedName>
    <definedName name="_1B_14" localSheetId="0">[4]연돌일위집계!#REF!</definedName>
    <definedName name="_1B_14" localSheetId="1">[4]연돌일위집계!#REF!</definedName>
    <definedName name="_1B_14">[4]연돌일위집계!#REF!</definedName>
    <definedName name="_1B_15" localSheetId="0">[4]연돌일위집계!#REF!</definedName>
    <definedName name="_1B_15" localSheetId="1">[4]연돌일위집계!#REF!</definedName>
    <definedName name="_1B_15">[4]연돌일위집계!#REF!</definedName>
    <definedName name="_1B_16" localSheetId="0">[4]연돌일위집계!#REF!</definedName>
    <definedName name="_1B_16" localSheetId="1">[4]연돌일위집계!#REF!</definedName>
    <definedName name="_1B_16">[4]연돌일위집계!#REF!</definedName>
    <definedName name="_1B_17" localSheetId="0">[4]연돌일위집계!#REF!</definedName>
    <definedName name="_1B_17" localSheetId="1">[4]연돌일위집계!#REF!</definedName>
    <definedName name="_1B_17">[4]연돌일위집계!#REF!</definedName>
    <definedName name="_1B_18" localSheetId="0">[4]연돌일위집계!#REF!</definedName>
    <definedName name="_1B_18" localSheetId="1">[4]연돌일위집계!#REF!</definedName>
    <definedName name="_1B_18">[4]연돌일위집계!#REF!</definedName>
    <definedName name="_1B_19" localSheetId="0">[4]연돌일위집계!#REF!</definedName>
    <definedName name="_1B_19" localSheetId="1">[4]연돌일위집계!#REF!</definedName>
    <definedName name="_1B_19">[4]연돌일위집계!#REF!</definedName>
    <definedName name="_1B_2" localSheetId="0">[4]연돌일위집계!#REF!</definedName>
    <definedName name="_1B_2" localSheetId="1">[4]연돌일위집계!#REF!</definedName>
    <definedName name="_1B_2">[4]연돌일위집계!#REF!</definedName>
    <definedName name="_1B_20" localSheetId="0">[4]연돌일위집계!#REF!</definedName>
    <definedName name="_1B_20" localSheetId="1">[4]연돌일위집계!#REF!</definedName>
    <definedName name="_1B_20">[4]연돌일위집계!#REF!</definedName>
    <definedName name="_1B_21" localSheetId="0">[4]연돌일위집계!#REF!</definedName>
    <definedName name="_1B_21" localSheetId="1">[4]연돌일위집계!#REF!</definedName>
    <definedName name="_1B_21">[4]연돌일위집계!#REF!</definedName>
    <definedName name="_1B_22" localSheetId="0">[4]연돌일위집계!#REF!</definedName>
    <definedName name="_1B_22" localSheetId="1">[4]연돌일위집계!#REF!</definedName>
    <definedName name="_1B_22">[4]연돌일위집계!#REF!</definedName>
    <definedName name="_1B_23" localSheetId="0">[4]연돌일위집계!#REF!</definedName>
    <definedName name="_1B_23" localSheetId="1">[4]연돌일위집계!#REF!</definedName>
    <definedName name="_1B_23">[4]연돌일위집계!#REF!</definedName>
    <definedName name="_1B_24" localSheetId="0">[4]연돌일위집계!#REF!</definedName>
    <definedName name="_1B_24" localSheetId="1">[4]연돌일위집계!#REF!</definedName>
    <definedName name="_1B_24">[4]연돌일위집계!#REF!</definedName>
    <definedName name="_1B_25" localSheetId="0">[4]연돌일위집계!#REF!</definedName>
    <definedName name="_1B_25" localSheetId="1">[4]연돌일위집계!#REF!</definedName>
    <definedName name="_1B_25">[4]연돌일위집계!#REF!</definedName>
    <definedName name="_1B_26" localSheetId="0">[4]연돌일위집계!#REF!</definedName>
    <definedName name="_1B_26" localSheetId="1">[4]연돌일위집계!#REF!</definedName>
    <definedName name="_1B_26">[4]연돌일위집계!#REF!</definedName>
    <definedName name="_1B_27" localSheetId="0">[4]연돌일위집계!#REF!</definedName>
    <definedName name="_1B_27" localSheetId="1">[4]연돌일위집계!#REF!</definedName>
    <definedName name="_1B_27">[4]연돌일위집계!#REF!</definedName>
    <definedName name="_1B_28" localSheetId="0">[4]연돌일위집계!#REF!</definedName>
    <definedName name="_1B_28" localSheetId="1">[4]연돌일위집계!#REF!</definedName>
    <definedName name="_1B_28">[4]연돌일위집계!#REF!</definedName>
    <definedName name="_1B_29" localSheetId="0">[4]연돌일위집계!#REF!</definedName>
    <definedName name="_1B_29" localSheetId="1">[4]연돌일위집계!#REF!</definedName>
    <definedName name="_1B_29">[4]연돌일위집계!#REF!</definedName>
    <definedName name="_1B_3" localSheetId="0">[4]연돌일위집계!#REF!</definedName>
    <definedName name="_1B_3" localSheetId="1">[4]연돌일위집계!#REF!</definedName>
    <definedName name="_1B_3">[4]연돌일위집계!#REF!</definedName>
    <definedName name="_1B_30" localSheetId="0">[4]연돌일위집계!#REF!</definedName>
    <definedName name="_1B_30" localSheetId="1">[4]연돌일위집계!#REF!</definedName>
    <definedName name="_1B_30">[4]연돌일위집계!#REF!</definedName>
    <definedName name="_1B_4" localSheetId="0">[4]연돌일위집계!#REF!</definedName>
    <definedName name="_1B_4" localSheetId="1">[4]연돌일위집계!#REF!</definedName>
    <definedName name="_1B_4">[4]연돌일위집계!#REF!</definedName>
    <definedName name="_1B_5" localSheetId="0">[4]연돌일위집계!#REF!</definedName>
    <definedName name="_1B_5" localSheetId="1">[4]연돌일위집계!#REF!</definedName>
    <definedName name="_1B_5">[4]연돌일위집계!#REF!</definedName>
    <definedName name="_1B_6" localSheetId="0">[4]연돌일위집계!#REF!</definedName>
    <definedName name="_1B_6" localSheetId="1">[4]연돌일위집계!#REF!</definedName>
    <definedName name="_1B_6">[4]연돌일위집계!#REF!</definedName>
    <definedName name="_1B_7" localSheetId="0">[4]연돌일위집계!#REF!</definedName>
    <definedName name="_1B_7" localSheetId="1">[4]연돌일위집계!#REF!</definedName>
    <definedName name="_1B_7">[4]연돌일위집계!#REF!</definedName>
    <definedName name="_1B_8" localSheetId="0">[4]연돌일위집계!#REF!</definedName>
    <definedName name="_1B_8" localSheetId="1">[4]연돌일위집계!#REF!</definedName>
    <definedName name="_1B_8">[4]연돌일위집계!#REF!</definedName>
    <definedName name="_1B_9" localSheetId="0">[4]연돌일위집계!#REF!</definedName>
    <definedName name="_1B_9" localSheetId="1">[4]연돌일위집계!#REF!</definedName>
    <definedName name="_1B_9">[4]연돌일위집계!#REF!</definedName>
    <definedName name="_1C_1" localSheetId="0">[4]연돌일위집계!#REF!</definedName>
    <definedName name="_1C_1" localSheetId="1">[4]연돌일위집계!#REF!</definedName>
    <definedName name="_1C_1">[4]연돌일위집계!#REF!</definedName>
    <definedName name="_1C_10" localSheetId="0">[4]연돌일위집계!#REF!</definedName>
    <definedName name="_1C_10" localSheetId="1">[4]연돌일위집계!#REF!</definedName>
    <definedName name="_1C_10">[4]연돌일위집계!#REF!</definedName>
    <definedName name="_1C_11" localSheetId="0">[4]연돌일위집계!#REF!</definedName>
    <definedName name="_1C_11" localSheetId="1">[4]연돌일위집계!#REF!</definedName>
    <definedName name="_1C_11">[4]연돌일위집계!#REF!</definedName>
    <definedName name="_1C_12" localSheetId="0">[4]연돌일위집계!#REF!</definedName>
    <definedName name="_1C_12" localSheetId="1">[4]연돌일위집계!#REF!</definedName>
    <definedName name="_1C_12">[4]연돌일위집계!#REF!</definedName>
    <definedName name="_1C_13" localSheetId="0">[4]연돌일위집계!#REF!</definedName>
    <definedName name="_1C_13" localSheetId="1">[4]연돌일위집계!#REF!</definedName>
    <definedName name="_1C_13">[4]연돌일위집계!#REF!</definedName>
    <definedName name="_1C_14" localSheetId="0">[4]연돌일위집계!#REF!</definedName>
    <definedName name="_1C_14" localSheetId="1">[4]연돌일위집계!#REF!</definedName>
    <definedName name="_1C_14">[4]연돌일위집계!#REF!</definedName>
    <definedName name="_1C_15" localSheetId="0">[4]연돌일위집계!#REF!</definedName>
    <definedName name="_1C_15" localSheetId="1">[4]연돌일위집계!#REF!</definedName>
    <definedName name="_1C_15">[4]연돌일위집계!#REF!</definedName>
    <definedName name="_1C_16" localSheetId="0">[4]연돌일위집계!#REF!</definedName>
    <definedName name="_1C_16" localSheetId="1">[4]연돌일위집계!#REF!</definedName>
    <definedName name="_1C_16">[4]연돌일위집계!#REF!</definedName>
    <definedName name="_1C_17" localSheetId="0">[4]연돌일위집계!#REF!</definedName>
    <definedName name="_1C_17" localSheetId="1">[4]연돌일위집계!#REF!</definedName>
    <definedName name="_1C_17">[4]연돌일위집계!#REF!</definedName>
    <definedName name="_1C_18" localSheetId="0">[4]연돌일위집계!#REF!</definedName>
    <definedName name="_1C_18" localSheetId="1">[4]연돌일위집계!#REF!</definedName>
    <definedName name="_1C_18">[4]연돌일위집계!#REF!</definedName>
    <definedName name="_1C_19" localSheetId="0">[4]연돌일위집계!#REF!</definedName>
    <definedName name="_1C_19" localSheetId="1">[4]연돌일위집계!#REF!</definedName>
    <definedName name="_1C_19">[4]연돌일위집계!#REF!</definedName>
    <definedName name="_1C_2" localSheetId="0">[4]연돌일위집계!#REF!</definedName>
    <definedName name="_1C_2" localSheetId="1">[4]연돌일위집계!#REF!</definedName>
    <definedName name="_1C_2">[4]연돌일위집계!#REF!</definedName>
    <definedName name="_1C_20" localSheetId="0">[4]연돌일위집계!#REF!</definedName>
    <definedName name="_1C_20" localSheetId="1">[4]연돌일위집계!#REF!</definedName>
    <definedName name="_1C_20">[4]연돌일위집계!#REF!</definedName>
    <definedName name="_1C_21" localSheetId="0">[4]연돌일위집계!#REF!</definedName>
    <definedName name="_1C_21" localSheetId="1">[4]연돌일위집계!#REF!</definedName>
    <definedName name="_1C_21">[4]연돌일위집계!#REF!</definedName>
    <definedName name="_1C_22" localSheetId="0">[4]연돌일위집계!#REF!</definedName>
    <definedName name="_1C_22" localSheetId="1">[4]연돌일위집계!#REF!</definedName>
    <definedName name="_1C_22">[4]연돌일위집계!#REF!</definedName>
    <definedName name="_1C_23" localSheetId="0">[4]연돌일위집계!#REF!</definedName>
    <definedName name="_1C_23" localSheetId="1">[4]연돌일위집계!#REF!</definedName>
    <definedName name="_1C_23">[4]연돌일위집계!#REF!</definedName>
    <definedName name="_1C_24" localSheetId="0">[4]연돌일위집계!#REF!</definedName>
    <definedName name="_1C_24" localSheetId="1">[4]연돌일위집계!#REF!</definedName>
    <definedName name="_1C_24">[4]연돌일위집계!#REF!</definedName>
    <definedName name="_1C_25" localSheetId="0">[4]연돌일위집계!#REF!</definedName>
    <definedName name="_1C_25" localSheetId="1">[4]연돌일위집계!#REF!</definedName>
    <definedName name="_1C_25">[4]연돌일위집계!#REF!</definedName>
    <definedName name="_1C_26" localSheetId="0">[4]연돌일위집계!#REF!</definedName>
    <definedName name="_1C_26" localSheetId="1">[4]연돌일위집계!#REF!</definedName>
    <definedName name="_1C_26">[4]연돌일위집계!#REF!</definedName>
    <definedName name="_1C_27" localSheetId="0">[4]연돌일위집계!#REF!</definedName>
    <definedName name="_1C_27" localSheetId="1">[4]연돌일위집계!#REF!</definedName>
    <definedName name="_1C_27">[4]연돌일위집계!#REF!</definedName>
    <definedName name="_1C_28" localSheetId="0">[4]연돌일위집계!#REF!</definedName>
    <definedName name="_1C_28" localSheetId="1">[4]연돌일위집계!#REF!</definedName>
    <definedName name="_1C_28">[4]연돌일위집계!#REF!</definedName>
    <definedName name="_1C_29" localSheetId="0">[4]연돌일위집계!#REF!</definedName>
    <definedName name="_1C_29" localSheetId="1">[4]연돌일위집계!#REF!</definedName>
    <definedName name="_1C_29">[4]연돌일위집계!#REF!</definedName>
    <definedName name="_1C_3" localSheetId="0">[4]연돌일위집계!#REF!</definedName>
    <definedName name="_1C_3" localSheetId="1">[4]연돌일위집계!#REF!</definedName>
    <definedName name="_1C_3">[4]연돌일위집계!#REF!</definedName>
    <definedName name="_1C_30" localSheetId="0">[4]연돌일위집계!#REF!</definedName>
    <definedName name="_1C_30" localSheetId="1">[4]연돌일위집계!#REF!</definedName>
    <definedName name="_1C_30">[4]연돌일위집계!#REF!</definedName>
    <definedName name="_1C_4" localSheetId="0">[4]연돌일위집계!#REF!</definedName>
    <definedName name="_1C_4" localSheetId="1">[4]연돌일위집계!#REF!</definedName>
    <definedName name="_1C_4">[4]연돌일위집계!#REF!</definedName>
    <definedName name="_1C_5" localSheetId="0">[4]연돌일위집계!#REF!</definedName>
    <definedName name="_1C_5" localSheetId="1">[4]연돌일위집계!#REF!</definedName>
    <definedName name="_1C_5">[4]연돌일위집계!#REF!</definedName>
    <definedName name="_1C_6" localSheetId="0">[4]연돌일위집계!#REF!</definedName>
    <definedName name="_1C_6" localSheetId="1">[4]연돌일위집계!#REF!</definedName>
    <definedName name="_1C_6">[4]연돌일위집계!#REF!</definedName>
    <definedName name="_1C_7" localSheetId="0">[4]연돌일위집계!#REF!</definedName>
    <definedName name="_1C_7" localSheetId="1">[4]연돌일위집계!#REF!</definedName>
    <definedName name="_1C_7">[4]연돌일위집계!#REF!</definedName>
    <definedName name="_1C_8" localSheetId="0">[4]연돌일위집계!#REF!</definedName>
    <definedName name="_1C_8" localSheetId="1">[4]연돌일위집계!#REF!</definedName>
    <definedName name="_1C_8">[4]연돌일위집계!#REF!</definedName>
    <definedName name="_1C_9" localSheetId="0">[4]연돌일위집계!#REF!</definedName>
    <definedName name="_1C_9" localSheetId="1">[4]연돌일위집계!#REF!</definedName>
    <definedName name="_1C_9">[4]연돌일위집계!#REF!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_1" localSheetId="0">[4]연돌일위집계!#REF!</definedName>
    <definedName name="_2A_1" localSheetId="1">[4]연돌일위집계!#REF!</definedName>
    <definedName name="_2A_1">[4]연돌일위집계!#REF!</definedName>
    <definedName name="_2A_10" localSheetId="0">[4]연돌일위집계!#REF!</definedName>
    <definedName name="_2A_10" localSheetId="1">[4]연돌일위집계!#REF!</definedName>
    <definedName name="_2A_10">[4]연돌일위집계!#REF!</definedName>
    <definedName name="_2A_11" localSheetId="0">[4]연돌일위집계!#REF!</definedName>
    <definedName name="_2A_11" localSheetId="1">[4]연돌일위집계!#REF!</definedName>
    <definedName name="_2A_11">[4]연돌일위집계!#REF!</definedName>
    <definedName name="_2A_12" localSheetId="0">[4]연돌일위집계!#REF!</definedName>
    <definedName name="_2A_12" localSheetId="1">[4]연돌일위집계!#REF!</definedName>
    <definedName name="_2A_12">[4]연돌일위집계!#REF!</definedName>
    <definedName name="_2A_13" localSheetId="0">[4]연돌일위집계!#REF!</definedName>
    <definedName name="_2A_13" localSheetId="1">[4]연돌일위집계!#REF!</definedName>
    <definedName name="_2A_13">[4]연돌일위집계!#REF!</definedName>
    <definedName name="_2A_14" localSheetId="0">[4]연돌일위집계!#REF!</definedName>
    <definedName name="_2A_14" localSheetId="1">[4]연돌일위집계!#REF!</definedName>
    <definedName name="_2A_14">[4]연돌일위집계!#REF!</definedName>
    <definedName name="_2A_15" localSheetId="0">[4]연돌일위집계!#REF!</definedName>
    <definedName name="_2A_15" localSheetId="1">[4]연돌일위집계!#REF!</definedName>
    <definedName name="_2A_15">[4]연돌일위집계!#REF!</definedName>
    <definedName name="_2A_16" localSheetId="0">[4]연돌일위집계!#REF!</definedName>
    <definedName name="_2A_16" localSheetId="1">[4]연돌일위집계!#REF!</definedName>
    <definedName name="_2A_16">[4]연돌일위집계!#REF!</definedName>
    <definedName name="_2A_17" localSheetId="0">[4]연돌일위집계!#REF!</definedName>
    <definedName name="_2A_17" localSheetId="1">[4]연돌일위집계!#REF!</definedName>
    <definedName name="_2A_17">[4]연돌일위집계!#REF!</definedName>
    <definedName name="_2A_18" localSheetId="0">[4]연돌일위집계!#REF!</definedName>
    <definedName name="_2A_18" localSheetId="1">[4]연돌일위집계!#REF!</definedName>
    <definedName name="_2A_18">[4]연돌일위집계!#REF!</definedName>
    <definedName name="_2A_19" localSheetId="0">[4]연돌일위집계!#REF!</definedName>
    <definedName name="_2A_19" localSheetId="1">[4]연돌일위집계!#REF!</definedName>
    <definedName name="_2A_19">[4]연돌일위집계!#REF!</definedName>
    <definedName name="_2A_2" localSheetId="0">[4]연돌일위집계!#REF!</definedName>
    <definedName name="_2A_2" localSheetId="1">[4]연돌일위집계!#REF!</definedName>
    <definedName name="_2A_2">[4]연돌일위집계!#REF!</definedName>
    <definedName name="_2A_20" localSheetId="0">[4]연돌일위집계!#REF!</definedName>
    <definedName name="_2A_20" localSheetId="1">[4]연돌일위집계!#REF!</definedName>
    <definedName name="_2A_20">[4]연돌일위집계!#REF!</definedName>
    <definedName name="_2A_21" localSheetId="0">[4]연돌일위집계!#REF!</definedName>
    <definedName name="_2A_21" localSheetId="1">[4]연돌일위집계!#REF!</definedName>
    <definedName name="_2A_21">[4]연돌일위집계!#REF!</definedName>
    <definedName name="_2A_22" localSheetId="0">[4]연돌일위집계!#REF!</definedName>
    <definedName name="_2A_22" localSheetId="1">[4]연돌일위집계!#REF!</definedName>
    <definedName name="_2A_22">[4]연돌일위집계!#REF!</definedName>
    <definedName name="_2A_23" localSheetId="0">[4]연돌일위집계!#REF!</definedName>
    <definedName name="_2A_23" localSheetId="1">[4]연돌일위집계!#REF!</definedName>
    <definedName name="_2A_23">[4]연돌일위집계!#REF!</definedName>
    <definedName name="_2A_24" localSheetId="0">[4]연돌일위집계!#REF!</definedName>
    <definedName name="_2A_24" localSheetId="1">[4]연돌일위집계!#REF!</definedName>
    <definedName name="_2A_24">[4]연돌일위집계!#REF!</definedName>
    <definedName name="_2A_25" localSheetId="0">[4]연돌일위집계!#REF!</definedName>
    <definedName name="_2A_25" localSheetId="1">[4]연돌일위집계!#REF!</definedName>
    <definedName name="_2A_25">[4]연돌일위집계!#REF!</definedName>
    <definedName name="_2A_26" localSheetId="0">[4]연돌일위집계!#REF!</definedName>
    <definedName name="_2A_26" localSheetId="1">[4]연돌일위집계!#REF!</definedName>
    <definedName name="_2A_26">[4]연돌일위집계!#REF!</definedName>
    <definedName name="_2A_27" localSheetId="0">[4]연돌일위집계!#REF!</definedName>
    <definedName name="_2A_27" localSheetId="1">[4]연돌일위집계!#REF!</definedName>
    <definedName name="_2A_27">[4]연돌일위집계!#REF!</definedName>
    <definedName name="_2A_28" localSheetId="0">[4]연돌일위집계!#REF!</definedName>
    <definedName name="_2A_28" localSheetId="1">[4]연돌일위집계!#REF!</definedName>
    <definedName name="_2A_28">[4]연돌일위집계!#REF!</definedName>
    <definedName name="_2A_29" localSheetId="0">[4]연돌일위집계!#REF!</definedName>
    <definedName name="_2A_29" localSheetId="1">[4]연돌일위집계!#REF!</definedName>
    <definedName name="_2A_29">[4]연돌일위집계!#REF!</definedName>
    <definedName name="_2A_3" localSheetId="0">[4]연돌일위집계!#REF!</definedName>
    <definedName name="_2A_3" localSheetId="1">[4]연돌일위집계!#REF!</definedName>
    <definedName name="_2A_3">[4]연돌일위집계!#REF!</definedName>
    <definedName name="_2A_30" localSheetId="0">[4]연돌일위집계!#REF!</definedName>
    <definedName name="_2A_30" localSheetId="1">[4]연돌일위집계!#REF!</definedName>
    <definedName name="_2A_30">[4]연돌일위집계!#REF!</definedName>
    <definedName name="_2A_4" localSheetId="0">[4]연돌일위집계!#REF!</definedName>
    <definedName name="_2A_4" localSheetId="1">[4]연돌일위집계!#REF!</definedName>
    <definedName name="_2A_4">[4]연돌일위집계!#REF!</definedName>
    <definedName name="_2A_5" localSheetId="0">[4]연돌일위집계!#REF!</definedName>
    <definedName name="_2A_5" localSheetId="1">[4]연돌일위집계!#REF!</definedName>
    <definedName name="_2A_5">[4]연돌일위집계!#REF!</definedName>
    <definedName name="_2A_6" localSheetId="0">[4]연돌일위집계!#REF!</definedName>
    <definedName name="_2A_6" localSheetId="1">[4]연돌일위집계!#REF!</definedName>
    <definedName name="_2A_6">[4]연돌일위집계!#REF!</definedName>
    <definedName name="_2A_7" localSheetId="0">[4]연돌일위집계!#REF!</definedName>
    <definedName name="_2A_7" localSheetId="1">[4]연돌일위집계!#REF!</definedName>
    <definedName name="_2A_7">[4]연돌일위집계!#REF!</definedName>
    <definedName name="_2A_8" localSheetId="0">[4]연돌일위집계!#REF!</definedName>
    <definedName name="_2A_8" localSheetId="1">[4]연돌일위집계!#REF!</definedName>
    <definedName name="_2A_8">[4]연돌일위집계!#REF!</definedName>
    <definedName name="_2A_9" localSheetId="0">[4]연돌일위집계!#REF!</definedName>
    <definedName name="_2A_9" localSheetId="1">[4]연돌일위집계!#REF!</definedName>
    <definedName name="_2A_9">[4]연돌일위집계!#REF!</definedName>
    <definedName name="_2B_1" localSheetId="0">[4]연돌일위집계!#REF!</definedName>
    <definedName name="_2B_1" localSheetId="1">[4]연돌일위집계!#REF!</definedName>
    <definedName name="_2B_1">[4]연돌일위집계!#REF!</definedName>
    <definedName name="_2B_10" localSheetId="0">[4]연돌일위집계!#REF!</definedName>
    <definedName name="_2B_10" localSheetId="1">[4]연돌일위집계!#REF!</definedName>
    <definedName name="_2B_10">[4]연돌일위집계!#REF!</definedName>
    <definedName name="_2B_11" localSheetId="0">[4]연돌일위집계!#REF!</definedName>
    <definedName name="_2B_11" localSheetId="1">[4]연돌일위집계!#REF!</definedName>
    <definedName name="_2B_11">[4]연돌일위집계!#REF!</definedName>
    <definedName name="_2B_12" localSheetId="0">[4]연돌일위집계!#REF!</definedName>
    <definedName name="_2B_12" localSheetId="1">[4]연돌일위집계!#REF!</definedName>
    <definedName name="_2B_12">[4]연돌일위집계!#REF!</definedName>
    <definedName name="_2B_13" localSheetId="0">[4]연돌일위집계!#REF!</definedName>
    <definedName name="_2B_13" localSheetId="1">[4]연돌일위집계!#REF!</definedName>
    <definedName name="_2B_13">[4]연돌일위집계!#REF!</definedName>
    <definedName name="_2B_14" localSheetId="0">[4]연돌일위집계!#REF!</definedName>
    <definedName name="_2B_14" localSheetId="1">[4]연돌일위집계!#REF!</definedName>
    <definedName name="_2B_14">[4]연돌일위집계!#REF!</definedName>
    <definedName name="_2B_15" localSheetId="0">[4]연돌일위집계!#REF!</definedName>
    <definedName name="_2B_15" localSheetId="1">[4]연돌일위집계!#REF!</definedName>
    <definedName name="_2B_15">[4]연돌일위집계!#REF!</definedName>
    <definedName name="_2B_16" localSheetId="0">[4]연돌일위집계!#REF!</definedName>
    <definedName name="_2B_16" localSheetId="1">[4]연돌일위집계!#REF!</definedName>
    <definedName name="_2B_16">[4]연돌일위집계!#REF!</definedName>
    <definedName name="_2B_17" localSheetId="0">[4]연돌일위집계!#REF!</definedName>
    <definedName name="_2B_17" localSheetId="1">[4]연돌일위집계!#REF!</definedName>
    <definedName name="_2B_17">[4]연돌일위집계!#REF!</definedName>
    <definedName name="_2B_18" localSheetId="0">[4]연돌일위집계!#REF!</definedName>
    <definedName name="_2B_18" localSheetId="1">[4]연돌일위집계!#REF!</definedName>
    <definedName name="_2B_18">[4]연돌일위집계!#REF!</definedName>
    <definedName name="_2B_19" localSheetId="0">[4]연돌일위집계!#REF!</definedName>
    <definedName name="_2B_19" localSheetId="1">[4]연돌일위집계!#REF!</definedName>
    <definedName name="_2B_19">[4]연돌일위집계!#REF!</definedName>
    <definedName name="_2B_2" localSheetId="0">[4]연돌일위집계!#REF!</definedName>
    <definedName name="_2B_2" localSheetId="1">[4]연돌일위집계!#REF!</definedName>
    <definedName name="_2B_2">[4]연돌일위집계!#REF!</definedName>
    <definedName name="_2B_20" localSheetId="0">[4]연돌일위집계!#REF!</definedName>
    <definedName name="_2B_20" localSheetId="1">[4]연돌일위집계!#REF!</definedName>
    <definedName name="_2B_20">[4]연돌일위집계!#REF!</definedName>
    <definedName name="_2B_21" localSheetId="0">[4]연돌일위집계!#REF!</definedName>
    <definedName name="_2B_21" localSheetId="1">[4]연돌일위집계!#REF!</definedName>
    <definedName name="_2B_21">[4]연돌일위집계!#REF!</definedName>
    <definedName name="_2B_22" localSheetId="0">[4]연돌일위집계!#REF!</definedName>
    <definedName name="_2B_22" localSheetId="1">[4]연돌일위집계!#REF!</definedName>
    <definedName name="_2B_22">[4]연돌일위집계!#REF!</definedName>
    <definedName name="_2B_23" localSheetId="0">[4]연돌일위집계!#REF!</definedName>
    <definedName name="_2B_23" localSheetId="1">[4]연돌일위집계!#REF!</definedName>
    <definedName name="_2B_23">[4]연돌일위집계!#REF!</definedName>
    <definedName name="_2B_24" localSheetId="0">[4]연돌일위집계!#REF!</definedName>
    <definedName name="_2B_24" localSheetId="1">[4]연돌일위집계!#REF!</definedName>
    <definedName name="_2B_24">[4]연돌일위집계!#REF!</definedName>
    <definedName name="_2B_25" localSheetId="0">[4]연돌일위집계!#REF!</definedName>
    <definedName name="_2B_25" localSheetId="1">[4]연돌일위집계!#REF!</definedName>
    <definedName name="_2B_25">[4]연돌일위집계!#REF!</definedName>
    <definedName name="_2B_26" localSheetId="0">[4]연돌일위집계!#REF!</definedName>
    <definedName name="_2B_26" localSheetId="1">[4]연돌일위집계!#REF!</definedName>
    <definedName name="_2B_26">[4]연돌일위집계!#REF!</definedName>
    <definedName name="_2B_27" localSheetId="0">[4]연돌일위집계!#REF!</definedName>
    <definedName name="_2B_27" localSheetId="1">[4]연돌일위집계!#REF!</definedName>
    <definedName name="_2B_27">[4]연돌일위집계!#REF!</definedName>
    <definedName name="_2B_28" localSheetId="0">[4]연돌일위집계!#REF!</definedName>
    <definedName name="_2B_28" localSheetId="1">[4]연돌일위집계!#REF!</definedName>
    <definedName name="_2B_28">[4]연돌일위집계!#REF!</definedName>
    <definedName name="_2B_29" localSheetId="0">[4]연돌일위집계!#REF!</definedName>
    <definedName name="_2B_29" localSheetId="1">[4]연돌일위집계!#REF!</definedName>
    <definedName name="_2B_29">[4]연돌일위집계!#REF!</definedName>
    <definedName name="_2B_3" localSheetId="0">[4]연돌일위집계!#REF!</definedName>
    <definedName name="_2B_3" localSheetId="1">[4]연돌일위집계!#REF!</definedName>
    <definedName name="_2B_3">[4]연돌일위집계!#REF!</definedName>
    <definedName name="_2B_30" localSheetId="0">[4]연돌일위집계!#REF!</definedName>
    <definedName name="_2B_30" localSheetId="1">[4]연돌일위집계!#REF!</definedName>
    <definedName name="_2B_30">[4]연돌일위집계!#REF!</definedName>
    <definedName name="_2B_4" localSheetId="0">[4]연돌일위집계!#REF!</definedName>
    <definedName name="_2B_4" localSheetId="1">[4]연돌일위집계!#REF!</definedName>
    <definedName name="_2B_4">[4]연돌일위집계!#REF!</definedName>
    <definedName name="_2B_5" localSheetId="0">[4]연돌일위집계!#REF!</definedName>
    <definedName name="_2B_5" localSheetId="1">[4]연돌일위집계!#REF!</definedName>
    <definedName name="_2B_5">[4]연돌일위집계!#REF!</definedName>
    <definedName name="_2B_6" localSheetId="0">[4]연돌일위집계!#REF!</definedName>
    <definedName name="_2B_6" localSheetId="1">[4]연돌일위집계!#REF!</definedName>
    <definedName name="_2B_6">[4]연돌일위집계!#REF!</definedName>
    <definedName name="_2B_7" localSheetId="0">[4]연돌일위집계!#REF!</definedName>
    <definedName name="_2B_7" localSheetId="1">[4]연돌일위집계!#REF!</definedName>
    <definedName name="_2B_7">[4]연돌일위집계!#REF!</definedName>
    <definedName name="_2B_8" localSheetId="0">[4]연돌일위집계!#REF!</definedName>
    <definedName name="_2B_8" localSheetId="1">[4]연돌일위집계!#REF!</definedName>
    <definedName name="_2B_8">[4]연돌일위집계!#REF!</definedName>
    <definedName name="_2B_9" localSheetId="0">[4]연돌일위집계!#REF!</definedName>
    <definedName name="_2B_9" localSheetId="1">[4]연돌일위집계!#REF!</definedName>
    <definedName name="_2B_9">[4]연돌일위집계!#REF!</definedName>
    <definedName name="_2C_1" localSheetId="0">[4]연돌일위집계!#REF!</definedName>
    <definedName name="_2C_1" localSheetId="1">[4]연돌일위집계!#REF!</definedName>
    <definedName name="_2C_1">[4]연돌일위집계!#REF!</definedName>
    <definedName name="_2C_10" localSheetId="0">[4]연돌일위집계!#REF!</definedName>
    <definedName name="_2C_10" localSheetId="1">[4]연돌일위집계!#REF!</definedName>
    <definedName name="_2C_10">[4]연돌일위집계!#REF!</definedName>
    <definedName name="_2C_11" localSheetId="0">[4]연돌일위집계!#REF!</definedName>
    <definedName name="_2C_11" localSheetId="1">[4]연돌일위집계!#REF!</definedName>
    <definedName name="_2C_11">[4]연돌일위집계!#REF!</definedName>
    <definedName name="_2C_12" localSheetId="0">[4]연돌일위집계!#REF!</definedName>
    <definedName name="_2C_12" localSheetId="1">[4]연돌일위집계!#REF!</definedName>
    <definedName name="_2C_12">[4]연돌일위집계!#REF!</definedName>
    <definedName name="_2C_13" localSheetId="0">[4]연돌일위집계!#REF!</definedName>
    <definedName name="_2C_13" localSheetId="1">[4]연돌일위집계!#REF!</definedName>
    <definedName name="_2C_13">[4]연돌일위집계!#REF!</definedName>
    <definedName name="_2C_14" localSheetId="0">[4]연돌일위집계!#REF!</definedName>
    <definedName name="_2C_14" localSheetId="1">[4]연돌일위집계!#REF!</definedName>
    <definedName name="_2C_14">[4]연돌일위집계!#REF!</definedName>
    <definedName name="_2C_15" localSheetId="0">[4]연돌일위집계!#REF!</definedName>
    <definedName name="_2C_15" localSheetId="1">[4]연돌일위집계!#REF!</definedName>
    <definedName name="_2C_15">[4]연돌일위집계!#REF!</definedName>
    <definedName name="_2C_16" localSheetId="0">[4]연돌일위집계!#REF!</definedName>
    <definedName name="_2C_16" localSheetId="1">[4]연돌일위집계!#REF!</definedName>
    <definedName name="_2C_16">[4]연돌일위집계!#REF!</definedName>
    <definedName name="_2C_17" localSheetId="0">[4]연돌일위집계!#REF!</definedName>
    <definedName name="_2C_17" localSheetId="1">[4]연돌일위집계!#REF!</definedName>
    <definedName name="_2C_17">[4]연돌일위집계!#REF!</definedName>
    <definedName name="_2C_18" localSheetId="0">[4]연돌일위집계!#REF!</definedName>
    <definedName name="_2C_18" localSheetId="1">[4]연돌일위집계!#REF!</definedName>
    <definedName name="_2C_18">[4]연돌일위집계!#REF!</definedName>
    <definedName name="_2C_19" localSheetId="0">[4]연돌일위집계!#REF!</definedName>
    <definedName name="_2C_19" localSheetId="1">[4]연돌일위집계!#REF!</definedName>
    <definedName name="_2C_19">[4]연돌일위집계!#REF!</definedName>
    <definedName name="_2C_2" localSheetId="0">[4]연돌일위집계!#REF!</definedName>
    <definedName name="_2C_2" localSheetId="1">[4]연돌일위집계!#REF!</definedName>
    <definedName name="_2C_2">[4]연돌일위집계!#REF!</definedName>
    <definedName name="_2C_20" localSheetId="0">[4]연돌일위집계!#REF!</definedName>
    <definedName name="_2C_20" localSheetId="1">[4]연돌일위집계!#REF!</definedName>
    <definedName name="_2C_20">[4]연돌일위집계!#REF!</definedName>
    <definedName name="_2C_21" localSheetId="0">[4]연돌일위집계!#REF!</definedName>
    <definedName name="_2C_21" localSheetId="1">[4]연돌일위집계!#REF!</definedName>
    <definedName name="_2C_21">[4]연돌일위집계!#REF!</definedName>
    <definedName name="_2C_22" localSheetId="0">[4]연돌일위집계!#REF!</definedName>
    <definedName name="_2C_22" localSheetId="1">[4]연돌일위집계!#REF!</definedName>
    <definedName name="_2C_22">[4]연돌일위집계!#REF!</definedName>
    <definedName name="_2C_23" localSheetId="0">[4]연돌일위집계!#REF!</definedName>
    <definedName name="_2C_23" localSheetId="1">[4]연돌일위집계!#REF!</definedName>
    <definedName name="_2C_23">[4]연돌일위집계!#REF!</definedName>
    <definedName name="_2C_24" localSheetId="0">[4]연돌일위집계!#REF!</definedName>
    <definedName name="_2C_24" localSheetId="1">[4]연돌일위집계!#REF!</definedName>
    <definedName name="_2C_24">[4]연돌일위집계!#REF!</definedName>
    <definedName name="_2C_25" localSheetId="0">[4]연돌일위집계!#REF!</definedName>
    <definedName name="_2C_25" localSheetId="1">[4]연돌일위집계!#REF!</definedName>
    <definedName name="_2C_25">[4]연돌일위집계!#REF!</definedName>
    <definedName name="_2C_26" localSheetId="0">[4]연돌일위집계!#REF!</definedName>
    <definedName name="_2C_26" localSheetId="1">[4]연돌일위집계!#REF!</definedName>
    <definedName name="_2C_26">[4]연돌일위집계!#REF!</definedName>
    <definedName name="_2C_27" localSheetId="0">[4]연돌일위집계!#REF!</definedName>
    <definedName name="_2C_27" localSheetId="1">[4]연돌일위집계!#REF!</definedName>
    <definedName name="_2C_27">[4]연돌일위집계!#REF!</definedName>
    <definedName name="_2C_28" localSheetId="0">[4]연돌일위집계!#REF!</definedName>
    <definedName name="_2C_28" localSheetId="1">[4]연돌일위집계!#REF!</definedName>
    <definedName name="_2C_28">[4]연돌일위집계!#REF!</definedName>
    <definedName name="_2C_29" localSheetId="0">[4]연돌일위집계!#REF!</definedName>
    <definedName name="_2C_29" localSheetId="1">[4]연돌일위집계!#REF!</definedName>
    <definedName name="_2C_29">[4]연돌일위집계!#REF!</definedName>
    <definedName name="_2C_3" localSheetId="0">[4]연돌일위집계!#REF!</definedName>
    <definedName name="_2C_3" localSheetId="1">[4]연돌일위집계!#REF!</definedName>
    <definedName name="_2C_3">[4]연돌일위집계!#REF!</definedName>
    <definedName name="_2C_30" localSheetId="0">[4]연돌일위집계!#REF!</definedName>
    <definedName name="_2C_30" localSheetId="1">[4]연돌일위집계!#REF!</definedName>
    <definedName name="_2C_30">[4]연돌일위집계!#REF!</definedName>
    <definedName name="_2C_4" localSheetId="0">[4]연돌일위집계!#REF!</definedName>
    <definedName name="_2C_4" localSheetId="1">[4]연돌일위집계!#REF!</definedName>
    <definedName name="_2C_4">[4]연돌일위집계!#REF!</definedName>
    <definedName name="_2C_5" localSheetId="0">[4]연돌일위집계!#REF!</definedName>
    <definedName name="_2C_5" localSheetId="1">[4]연돌일위집계!#REF!</definedName>
    <definedName name="_2C_5">[4]연돌일위집계!#REF!</definedName>
    <definedName name="_2C_6" localSheetId="0">[4]연돌일위집계!#REF!</definedName>
    <definedName name="_2C_6" localSheetId="1">[4]연돌일위집계!#REF!</definedName>
    <definedName name="_2C_6">[4]연돌일위집계!#REF!</definedName>
    <definedName name="_2C_7" localSheetId="0">[4]연돌일위집계!#REF!</definedName>
    <definedName name="_2C_7" localSheetId="1">[4]연돌일위집계!#REF!</definedName>
    <definedName name="_2C_7">[4]연돌일위집계!#REF!</definedName>
    <definedName name="_2C_8" localSheetId="0">[4]연돌일위집계!#REF!</definedName>
    <definedName name="_2C_8" localSheetId="1">[4]연돌일위집계!#REF!</definedName>
    <definedName name="_2C_8">[4]연돌일위집계!#REF!</definedName>
    <definedName name="_2C_9" localSheetId="0">[4]연돌일위집계!#REF!</definedName>
    <definedName name="_2C_9" localSheetId="1">[4]연돌일위집계!#REF!</definedName>
    <definedName name="_2C_9">[4]연돌일위집계!#REF!</definedName>
    <definedName name="_2wrn.Ã¶°ñÁý°èÇ_._.5Ä­.">{#N/A,#N/A,FALSE,"Sheet1"}</definedName>
    <definedName name="_3">#N/A</definedName>
    <definedName name="_3_1._총투자사업비" localSheetId="0">#REF!</definedName>
    <definedName name="_3_1._총투자사업비" localSheetId="1">#REF!</definedName>
    <definedName name="_3_1._총투자사업비">#REF!</definedName>
    <definedName name="_3_5" localSheetId="0">#REF!</definedName>
    <definedName name="_3_5" localSheetId="1">#REF!</definedName>
    <definedName name="_3_5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A_1" localSheetId="0">[4]연돌일위집계!#REF!</definedName>
    <definedName name="_3A_1" localSheetId="1">[4]연돌일위집계!#REF!</definedName>
    <definedName name="_3A_1">[4]연돌일위집계!#REF!</definedName>
    <definedName name="_3A_10" localSheetId="0">[4]연돌일위집계!#REF!</definedName>
    <definedName name="_3A_10" localSheetId="1">[4]연돌일위집계!#REF!</definedName>
    <definedName name="_3A_10">[4]연돌일위집계!#REF!</definedName>
    <definedName name="_3A_11" localSheetId="0">[4]연돌일위집계!#REF!</definedName>
    <definedName name="_3A_11" localSheetId="1">[4]연돌일위집계!#REF!</definedName>
    <definedName name="_3A_11">[4]연돌일위집계!#REF!</definedName>
    <definedName name="_3A_12" localSheetId="0">[4]연돌일위집계!#REF!</definedName>
    <definedName name="_3A_12" localSheetId="1">[4]연돌일위집계!#REF!</definedName>
    <definedName name="_3A_12">[4]연돌일위집계!#REF!</definedName>
    <definedName name="_3A_13" localSheetId="0">[4]연돌일위집계!#REF!</definedName>
    <definedName name="_3A_13" localSheetId="1">[4]연돌일위집계!#REF!</definedName>
    <definedName name="_3A_13">[4]연돌일위집계!#REF!</definedName>
    <definedName name="_3A_14" localSheetId="0">[4]연돌일위집계!#REF!</definedName>
    <definedName name="_3A_14" localSheetId="1">[4]연돌일위집계!#REF!</definedName>
    <definedName name="_3A_14">[4]연돌일위집계!#REF!</definedName>
    <definedName name="_3A_15" localSheetId="0">[4]연돌일위집계!#REF!</definedName>
    <definedName name="_3A_15" localSheetId="1">[4]연돌일위집계!#REF!</definedName>
    <definedName name="_3A_15">[4]연돌일위집계!#REF!</definedName>
    <definedName name="_3A_16" localSheetId="0">[4]연돌일위집계!#REF!</definedName>
    <definedName name="_3A_16" localSheetId="1">[4]연돌일위집계!#REF!</definedName>
    <definedName name="_3A_16">[4]연돌일위집계!#REF!</definedName>
    <definedName name="_3A_17" localSheetId="0">[4]연돌일위집계!#REF!</definedName>
    <definedName name="_3A_17" localSheetId="1">[4]연돌일위집계!#REF!</definedName>
    <definedName name="_3A_17">[4]연돌일위집계!#REF!</definedName>
    <definedName name="_3A_18" localSheetId="0">[4]연돌일위집계!#REF!</definedName>
    <definedName name="_3A_18" localSheetId="1">[4]연돌일위집계!#REF!</definedName>
    <definedName name="_3A_18">[4]연돌일위집계!#REF!</definedName>
    <definedName name="_3A_19" localSheetId="0">[4]연돌일위집계!#REF!</definedName>
    <definedName name="_3A_19" localSheetId="1">[4]연돌일위집계!#REF!</definedName>
    <definedName name="_3A_19">[4]연돌일위집계!#REF!</definedName>
    <definedName name="_3A_2" localSheetId="0">[4]연돌일위집계!#REF!</definedName>
    <definedName name="_3A_2" localSheetId="1">[4]연돌일위집계!#REF!</definedName>
    <definedName name="_3A_2">[4]연돌일위집계!#REF!</definedName>
    <definedName name="_3A_20" localSheetId="0">[4]연돌일위집계!#REF!</definedName>
    <definedName name="_3A_20" localSheetId="1">[4]연돌일위집계!#REF!</definedName>
    <definedName name="_3A_20">[4]연돌일위집계!#REF!</definedName>
    <definedName name="_3A_21" localSheetId="0">[4]연돌일위집계!#REF!</definedName>
    <definedName name="_3A_21" localSheetId="1">[4]연돌일위집계!#REF!</definedName>
    <definedName name="_3A_21">[4]연돌일위집계!#REF!</definedName>
    <definedName name="_3A_22" localSheetId="0">[4]연돌일위집계!#REF!</definedName>
    <definedName name="_3A_22" localSheetId="1">[4]연돌일위집계!#REF!</definedName>
    <definedName name="_3A_22">[4]연돌일위집계!#REF!</definedName>
    <definedName name="_3A_23" localSheetId="0">[4]연돌일위집계!#REF!</definedName>
    <definedName name="_3A_23" localSheetId="1">[4]연돌일위집계!#REF!</definedName>
    <definedName name="_3A_23">[4]연돌일위집계!#REF!</definedName>
    <definedName name="_3A_24" localSheetId="0">[4]연돌일위집계!#REF!</definedName>
    <definedName name="_3A_24" localSheetId="1">[4]연돌일위집계!#REF!</definedName>
    <definedName name="_3A_24">[4]연돌일위집계!#REF!</definedName>
    <definedName name="_3A_25" localSheetId="0">[4]연돌일위집계!#REF!</definedName>
    <definedName name="_3A_25" localSheetId="1">[4]연돌일위집계!#REF!</definedName>
    <definedName name="_3A_25">[4]연돌일위집계!#REF!</definedName>
    <definedName name="_3A_26" localSheetId="0">[4]연돌일위집계!#REF!</definedName>
    <definedName name="_3A_26" localSheetId="1">[4]연돌일위집계!#REF!</definedName>
    <definedName name="_3A_26">[4]연돌일위집계!#REF!</definedName>
    <definedName name="_3A_27" localSheetId="0">[4]연돌일위집계!#REF!</definedName>
    <definedName name="_3A_27" localSheetId="1">[4]연돌일위집계!#REF!</definedName>
    <definedName name="_3A_27">[4]연돌일위집계!#REF!</definedName>
    <definedName name="_3A_28" localSheetId="0">[4]연돌일위집계!#REF!</definedName>
    <definedName name="_3A_28" localSheetId="1">[4]연돌일위집계!#REF!</definedName>
    <definedName name="_3A_28">[4]연돌일위집계!#REF!</definedName>
    <definedName name="_3A_29" localSheetId="0">[4]연돌일위집계!#REF!</definedName>
    <definedName name="_3A_29" localSheetId="1">[4]연돌일위집계!#REF!</definedName>
    <definedName name="_3A_29">[4]연돌일위집계!#REF!</definedName>
    <definedName name="_3A_3" localSheetId="0">[4]연돌일위집계!#REF!</definedName>
    <definedName name="_3A_3" localSheetId="1">[4]연돌일위집계!#REF!</definedName>
    <definedName name="_3A_3">[4]연돌일위집계!#REF!</definedName>
    <definedName name="_3A_30" localSheetId="0">[4]연돌일위집계!#REF!</definedName>
    <definedName name="_3A_30" localSheetId="1">[4]연돌일위집계!#REF!</definedName>
    <definedName name="_3A_30">[4]연돌일위집계!#REF!</definedName>
    <definedName name="_3A_4" localSheetId="0">[4]연돌일위집계!#REF!</definedName>
    <definedName name="_3A_4" localSheetId="1">[4]연돌일위집계!#REF!</definedName>
    <definedName name="_3A_4">[4]연돌일위집계!#REF!</definedName>
    <definedName name="_3A_5" localSheetId="0">[4]연돌일위집계!#REF!</definedName>
    <definedName name="_3A_5" localSheetId="1">[4]연돌일위집계!#REF!</definedName>
    <definedName name="_3A_5">[4]연돌일위집계!#REF!</definedName>
    <definedName name="_3A_6" localSheetId="0">[4]연돌일위집계!#REF!</definedName>
    <definedName name="_3A_6" localSheetId="1">[4]연돌일위집계!#REF!</definedName>
    <definedName name="_3A_6">[4]연돌일위집계!#REF!</definedName>
    <definedName name="_3A_7" localSheetId="0">[4]연돌일위집계!#REF!</definedName>
    <definedName name="_3A_7" localSheetId="1">[4]연돌일위집계!#REF!</definedName>
    <definedName name="_3A_7">[4]연돌일위집계!#REF!</definedName>
    <definedName name="_3A_8" localSheetId="0">[4]연돌일위집계!#REF!</definedName>
    <definedName name="_3A_8" localSheetId="1">[4]연돌일위집계!#REF!</definedName>
    <definedName name="_3A_8">[4]연돌일위집계!#REF!</definedName>
    <definedName name="_3A_9" localSheetId="0">[4]연돌일위집계!#REF!</definedName>
    <definedName name="_3A_9" localSheetId="1">[4]연돌일위집계!#REF!</definedName>
    <definedName name="_3A_9">[4]연돌일위집계!#REF!</definedName>
    <definedName name="_3B_1" localSheetId="0">[4]연돌일위집계!#REF!</definedName>
    <definedName name="_3B_1" localSheetId="1">[4]연돌일위집계!#REF!</definedName>
    <definedName name="_3B_1">[4]연돌일위집계!#REF!</definedName>
    <definedName name="_3B_10" localSheetId="0">[4]연돌일위집계!#REF!</definedName>
    <definedName name="_3B_10" localSheetId="1">[4]연돌일위집계!#REF!</definedName>
    <definedName name="_3B_10">[4]연돌일위집계!#REF!</definedName>
    <definedName name="_3B_11" localSheetId="0">[4]연돌일위집계!#REF!</definedName>
    <definedName name="_3B_11" localSheetId="1">[4]연돌일위집계!#REF!</definedName>
    <definedName name="_3B_11">[4]연돌일위집계!#REF!</definedName>
    <definedName name="_3B_12" localSheetId="0">[4]연돌일위집계!#REF!</definedName>
    <definedName name="_3B_12" localSheetId="1">[4]연돌일위집계!#REF!</definedName>
    <definedName name="_3B_12">[4]연돌일위집계!#REF!</definedName>
    <definedName name="_3B_13" localSheetId="0">[4]연돌일위집계!#REF!</definedName>
    <definedName name="_3B_13" localSheetId="1">[4]연돌일위집계!#REF!</definedName>
    <definedName name="_3B_13">[4]연돌일위집계!#REF!</definedName>
    <definedName name="_3B_14" localSheetId="0">[4]연돌일위집계!#REF!</definedName>
    <definedName name="_3B_14" localSheetId="1">[4]연돌일위집계!#REF!</definedName>
    <definedName name="_3B_14">[4]연돌일위집계!#REF!</definedName>
    <definedName name="_3B_15" localSheetId="0">[4]연돌일위집계!#REF!</definedName>
    <definedName name="_3B_15" localSheetId="1">[4]연돌일위집계!#REF!</definedName>
    <definedName name="_3B_15">[4]연돌일위집계!#REF!</definedName>
    <definedName name="_3B_16" localSheetId="0">[4]연돌일위집계!#REF!</definedName>
    <definedName name="_3B_16" localSheetId="1">[4]연돌일위집계!#REF!</definedName>
    <definedName name="_3B_16">[4]연돌일위집계!#REF!</definedName>
    <definedName name="_3B_17" localSheetId="0">[4]연돌일위집계!#REF!</definedName>
    <definedName name="_3B_17" localSheetId="1">[4]연돌일위집계!#REF!</definedName>
    <definedName name="_3B_17">[4]연돌일위집계!#REF!</definedName>
    <definedName name="_3B_18" localSheetId="0">[4]연돌일위집계!#REF!</definedName>
    <definedName name="_3B_18" localSheetId="1">[4]연돌일위집계!#REF!</definedName>
    <definedName name="_3B_18">[4]연돌일위집계!#REF!</definedName>
    <definedName name="_3B_19" localSheetId="0">[4]연돌일위집계!#REF!</definedName>
    <definedName name="_3B_19" localSheetId="1">[4]연돌일위집계!#REF!</definedName>
    <definedName name="_3B_19">[4]연돌일위집계!#REF!</definedName>
    <definedName name="_3B_2" localSheetId="0">[4]연돌일위집계!#REF!</definedName>
    <definedName name="_3B_2" localSheetId="1">[4]연돌일위집계!#REF!</definedName>
    <definedName name="_3B_2">[4]연돌일위집계!#REF!</definedName>
    <definedName name="_3B_20" localSheetId="0">[4]연돌일위집계!#REF!</definedName>
    <definedName name="_3B_20" localSheetId="1">[4]연돌일위집계!#REF!</definedName>
    <definedName name="_3B_20">[4]연돌일위집계!#REF!</definedName>
    <definedName name="_3B_21" localSheetId="0">[4]연돌일위집계!#REF!</definedName>
    <definedName name="_3B_21" localSheetId="1">[4]연돌일위집계!#REF!</definedName>
    <definedName name="_3B_21">[4]연돌일위집계!#REF!</definedName>
    <definedName name="_3B_22" localSheetId="0">[4]연돌일위집계!#REF!</definedName>
    <definedName name="_3B_22" localSheetId="1">[4]연돌일위집계!#REF!</definedName>
    <definedName name="_3B_22">[4]연돌일위집계!#REF!</definedName>
    <definedName name="_3B_23" localSheetId="0">[4]연돌일위집계!#REF!</definedName>
    <definedName name="_3B_23" localSheetId="1">[4]연돌일위집계!#REF!</definedName>
    <definedName name="_3B_23">[4]연돌일위집계!#REF!</definedName>
    <definedName name="_3B_24" localSheetId="0">[4]연돌일위집계!#REF!</definedName>
    <definedName name="_3B_24" localSheetId="1">[4]연돌일위집계!#REF!</definedName>
    <definedName name="_3B_24">[4]연돌일위집계!#REF!</definedName>
    <definedName name="_3B_25" localSheetId="0">[4]연돌일위집계!#REF!</definedName>
    <definedName name="_3B_25" localSheetId="1">[4]연돌일위집계!#REF!</definedName>
    <definedName name="_3B_25">[4]연돌일위집계!#REF!</definedName>
    <definedName name="_3B_26" localSheetId="0">[4]연돌일위집계!#REF!</definedName>
    <definedName name="_3B_26" localSheetId="1">[4]연돌일위집계!#REF!</definedName>
    <definedName name="_3B_26">[4]연돌일위집계!#REF!</definedName>
    <definedName name="_3B_27" localSheetId="0">[4]연돌일위집계!#REF!</definedName>
    <definedName name="_3B_27" localSheetId="1">[4]연돌일위집계!#REF!</definedName>
    <definedName name="_3B_27">[4]연돌일위집계!#REF!</definedName>
    <definedName name="_3B_28" localSheetId="0">[4]연돌일위집계!#REF!</definedName>
    <definedName name="_3B_28" localSheetId="1">[4]연돌일위집계!#REF!</definedName>
    <definedName name="_3B_28">[4]연돌일위집계!#REF!</definedName>
    <definedName name="_3B_29" localSheetId="0">[4]연돌일위집계!#REF!</definedName>
    <definedName name="_3B_29" localSheetId="1">[4]연돌일위집계!#REF!</definedName>
    <definedName name="_3B_29">[4]연돌일위집계!#REF!</definedName>
    <definedName name="_3B_3" localSheetId="0">[4]연돌일위집계!#REF!</definedName>
    <definedName name="_3B_3" localSheetId="1">[4]연돌일위집계!#REF!</definedName>
    <definedName name="_3B_3">[4]연돌일위집계!#REF!</definedName>
    <definedName name="_3B_30" localSheetId="0">[4]연돌일위집계!#REF!</definedName>
    <definedName name="_3B_30" localSheetId="1">[4]연돌일위집계!#REF!</definedName>
    <definedName name="_3B_30">[4]연돌일위집계!#REF!</definedName>
    <definedName name="_3B_4" localSheetId="0">[4]연돌일위집계!#REF!</definedName>
    <definedName name="_3B_4" localSheetId="1">[4]연돌일위집계!#REF!</definedName>
    <definedName name="_3B_4">[4]연돌일위집계!#REF!</definedName>
    <definedName name="_3B_5" localSheetId="0">[4]연돌일위집계!#REF!</definedName>
    <definedName name="_3B_5" localSheetId="1">[4]연돌일위집계!#REF!</definedName>
    <definedName name="_3B_5">[4]연돌일위집계!#REF!</definedName>
    <definedName name="_3B_6" localSheetId="0">[4]연돌일위집계!#REF!</definedName>
    <definedName name="_3B_6" localSheetId="1">[4]연돌일위집계!#REF!</definedName>
    <definedName name="_3B_6">[4]연돌일위집계!#REF!</definedName>
    <definedName name="_3B_7" localSheetId="0">[4]연돌일위집계!#REF!</definedName>
    <definedName name="_3B_7" localSheetId="1">[4]연돌일위집계!#REF!</definedName>
    <definedName name="_3B_7">[4]연돌일위집계!#REF!</definedName>
    <definedName name="_3B_8" localSheetId="0">[4]연돌일위집계!#REF!</definedName>
    <definedName name="_3B_8" localSheetId="1">[4]연돌일위집계!#REF!</definedName>
    <definedName name="_3B_8">[4]연돌일위집계!#REF!</definedName>
    <definedName name="_3B_9" localSheetId="0">[4]연돌일위집계!#REF!</definedName>
    <definedName name="_3B_9" localSheetId="1">[4]연돌일위집계!#REF!</definedName>
    <definedName name="_3B_9">[4]연돌일위집계!#REF!</definedName>
    <definedName name="_3C_1" localSheetId="0">[4]연돌일위집계!#REF!</definedName>
    <definedName name="_3C_1" localSheetId="1">[4]연돌일위집계!#REF!</definedName>
    <definedName name="_3C_1">[4]연돌일위집계!#REF!</definedName>
    <definedName name="_3C_10" localSheetId="0">[4]연돌일위집계!#REF!</definedName>
    <definedName name="_3C_10" localSheetId="1">[4]연돌일위집계!#REF!</definedName>
    <definedName name="_3C_10">[4]연돌일위집계!#REF!</definedName>
    <definedName name="_3C_11" localSheetId="0">[4]연돌일위집계!#REF!</definedName>
    <definedName name="_3C_11" localSheetId="1">[4]연돌일위집계!#REF!</definedName>
    <definedName name="_3C_11">[4]연돌일위집계!#REF!</definedName>
    <definedName name="_3C_12" localSheetId="0">[4]연돌일위집계!#REF!</definedName>
    <definedName name="_3C_12" localSheetId="1">[4]연돌일위집계!#REF!</definedName>
    <definedName name="_3C_12">[4]연돌일위집계!#REF!</definedName>
    <definedName name="_3C_13" localSheetId="0">[4]연돌일위집계!#REF!</definedName>
    <definedName name="_3C_13" localSheetId="1">[4]연돌일위집계!#REF!</definedName>
    <definedName name="_3C_13">[4]연돌일위집계!#REF!</definedName>
    <definedName name="_3C_14" localSheetId="0">[4]연돌일위집계!#REF!</definedName>
    <definedName name="_3C_14" localSheetId="1">[4]연돌일위집계!#REF!</definedName>
    <definedName name="_3C_14">[4]연돌일위집계!#REF!</definedName>
    <definedName name="_3C_15" localSheetId="0">[4]연돌일위집계!#REF!</definedName>
    <definedName name="_3C_15" localSheetId="1">[4]연돌일위집계!#REF!</definedName>
    <definedName name="_3C_15">[4]연돌일위집계!#REF!</definedName>
    <definedName name="_3C_16" localSheetId="0">[4]연돌일위집계!#REF!</definedName>
    <definedName name="_3C_16" localSheetId="1">[4]연돌일위집계!#REF!</definedName>
    <definedName name="_3C_16">[4]연돌일위집계!#REF!</definedName>
    <definedName name="_3C_17" localSheetId="0">[4]연돌일위집계!#REF!</definedName>
    <definedName name="_3C_17" localSheetId="1">[4]연돌일위집계!#REF!</definedName>
    <definedName name="_3C_17">[4]연돌일위집계!#REF!</definedName>
    <definedName name="_3C_18" localSheetId="0">[4]연돌일위집계!#REF!</definedName>
    <definedName name="_3C_18" localSheetId="1">[4]연돌일위집계!#REF!</definedName>
    <definedName name="_3C_18">[4]연돌일위집계!#REF!</definedName>
    <definedName name="_3C_19" localSheetId="0">[4]연돌일위집계!#REF!</definedName>
    <definedName name="_3C_19" localSheetId="1">[4]연돌일위집계!#REF!</definedName>
    <definedName name="_3C_19">[4]연돌일위집계!#REF!</definedName>
    <definedName name="_3C_2" localSheetId="0">[4]연돌일위집계!#REF!</definedName>
    <definedName name="_3C_2" localSheetId="1">[4]연돌일위집계!#REF!</definedName>
    <definedName name="_3C_2">[4]연돌일위집계!#REF!</definedName>
    <definedName name="_3C_20" localSheetId="0">[4]연돌일위집계!#REF!</definedName>
    <definedName name="_3C_20" localSheetId="1">[4]연돌일위집계!#REF!</definedName>
    <definedName name="_3C_20">[4]연돌일위집계!#REF!</definedName>
    <definedName name="_3C_21" localSheetId="0">[4]연돌일위집계!#REF!</definedName>
    <definedName name="_3C_21" localSheetId="1">[4]연돌일위집계!#REF!</definedName>
    <definedName name="_3C_21">[4]연돌일위집계!#REF!</definedName>
    <definedName name="_3C_22" localSheetId="0">[4]연돌일위집계!#REF!</definedName>
    <definedName name="_3C_22" localSheetId="1">[4]연돌일위집계!#REF!</definedName>
    <definedName name="_3C_22">[4]연돌일위집계!#REF!</definedName>
    <definedName name="_3C_23" localSheetId="0">[4]연돌일위집계!#REF!</definedName>
    <definedName name="_3C_23" localSheetId="1">[4]연돌일위집계!#REF!</definedName>
    <definedName name="_3C_23">[4]연돌일위집계!#REF!</definedName>
    <definedName name="_3C_24" localSheetId="0">[4]연돌일위집계!#REF!</definedName>
    <definedName name="_3C_24" localSheetId="1">[4]연돌일위집계!#REF!</definedName>
    <definedName name="_3C_24">[4]연돌일위집계!#REF!</definedName>
    <definedName name="_3C_25" localSheetId="0">[4]연돌일위집계!#REF!</definedName>
    <definedName name="_3C_25" localSheetId="1">[4]연돌일위집계!#REF!</definedName>
    <definedName name="_3C_25">[4]연돌일위집계!#REF!</definedName>
    <definedName name="_3C_26" localSheetId="0">[4]연돌일위집계!#REF!</definedName>
    <definedName name="_3C_26" localSheetId="1">[4]연돌일위집계!#REF!</definedName>
    <definedName name="_3C_26">[4]연돌일위집계!#REF!</definedName>
    <definedName name="_3C_27" localSheetId="0">[4]연돌일위집계!#REF!</definedName>
    <definedName name="_3C_27" localSheetId="1">[4]연돌일위집계!#REF!</definedName>
    <definedName name="_3C_27">[4]연돌일위집계!#REF!</definedName>
    <definedName name="_3C_28" localSheetId="0">[4]연돌일위집계!#REF!</definedName>
    <definedName name="_3C_28" localSheetId="1">[4]연돌일위집계!#REF!</definedName>
    <definedName name="_3C_28">[4]연돌일위집계!#REF!</definedName>
    <definedName name="_3C_29" localSheetId="0">[4]연돌일위집계!#REF!</definedName>
    <definedName name="_3C_29" localSheetId="1">[4]연돌일위집계!#REF!</definedName>
    <definedName name="_3C_29">[4]연돌일위집계!#REF!</definedName>
    <definedName name="_3C_3" localSheetId="0">[4]연돌일위집계!#REF!</definedName>
    <definedName name="_3C_3" localSheetId="1">[4]연돌일위집계!#REF!</definedName>
    <definedName name="_3C_3">[4]연돌일위집계!#REF!</definedName>
    <definedName name="_3C_30" localSheetId="0">[4]연돌일위집계!#REF!</definedName>
    <definedName name="_3C_30" localSheetId="1">[4]연돌일위집계!#REF!</definedName>
    <definedName name="_3C_30">[4]연돌일위집계!#REF!</definedName>
    <definedName name="_3C_4" localSheetId="0">[4]연돌일위집계!#REF!</definedName>
    <definedName name="_3C_4" localSheetId="1">[4]연돌일위집계!#REF!</definedName>
    <definedName name="_3C_4">[4]연돌일위집계!#REF!</definedName>
    <definedName name="_3C_5" localSheetId="0">[4]연돌일위집계!#REF!</definedName>
    <definedName name="_3C_5" localSheetId="1">[4]연돌일위집계!#REF!</definedName>
    <definedName name="_3C_5">[4]연돌일위집계!#REF!</definedName>
    <definedName name="_3C_6" localSheetId="0">[4]연돌일위집계!#REF!</definedName>
    <definedName name="_3C_6" localSheetId="1">[4]연돌일위집계!#REF!</definedName>
    <definedName name="_3C_6">[4]연돌일위집계!#REF!</definedName>
    <definedName name="_3C_7" localSheetId="0">[4]연돌일위집계!#REF!</definedName>
    <definedName name="_3C_7" localSheetId="1">[4]연돌일위집계!#REF!</definedName>
    <definedName name="_3C_7">[4]연돌일위집계!#REF!</definedName>
    <definedName name="_3C_8" localSheetId="0">[4]연돌일위집계!#REF!</definedName>
    <definedName name="_3C_8" localSheetId="1">[4]연돌일위집계!#REF!</definedName>
    <definedName name="_3C_8">[4]연돌일위집계!#REF!</definedName>
    <definedName name="_3C_9" localSheetId="0">[4]연돌일위집계!#REF!</definedName>
    <definedName name="_3C_9" localSheetId="1">[4]연돌일위집계!#REF!</definedName>
    <definedName name="_3C_9">[4]연돌일위집계!#REF!</definedName>
    <definedName name="_4">#N/A</definedName>
    <definedName name="_4_3._에너지절약을_위한_개선안" localSheetId="0">#REF!</definedName>
    <definedName name="_4_3._에너지절약을_위한_개선안" localSheetId="1">#REF!</definedName>
    <definedName name="_4_3._에너지절약을_위한_개선안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A_1" localSheetId="0">[4]연돌일위집계!#REF!</definedName>
    <definedName name="_4A_1" localSheetId="1">[4]연돌일위집계!#REF!</definedName>
    <definedName name="_4A_1">[4]연돌일위집계!#REF!</definedName>
    <definedName name="_4A_10" localSheetId="0">[4]연돌일위집계!#REF!</definedName>
    <definedName name="_4A_10" localSheetId="1">[4]연돌일위집계!#REF!</definedName>
    <definedName name="_4A_10">[4]연돌일위집계!#REF!</definedName>
    <definedName name="_4A_11" localSheetId="0">[4]연돌일위집계!#REF!</definedName>
    <definedName name="_4A_11" localSheetId="1">[4]연돌일위집계!#REF!</definedName>
    <definedName name="_4A_11">[4]연돌일위집계!#REF!</definedName>
    <definedName name="_4A_12" localSheetId="0">[4]연돌일위집계!#REF!</definedName>
    <definedName name="_4A_12" localSheetId="1">[4]연돌일위집계!#REF!</definedName>
    <definedName name="_4A_12">[4]연돌일위집계!#REF!</definedName>
    <definedName name="_4A_13" localSheetId="0">[4]연돌일위집계!#REF!</definedName>
    <definedName name="_4A_13" localSheetId="1">[4]연돌일위집계!#REF!</definedName>
    <definedName name="_4A_13">[4]연돌일위집계!#REF!</definedName>
    <definedName name="_4A_14" localSheetId="0">[4]연돌일위집계!#REF!</definedName>
    <definedName name="_4A_14" localSheetId="1">[4]연돌일위집계!#REF!</definedName>
    <definedName name="_4A_14">[4]연돌일위집계!#REF!</definedName>
    <definedName name="_4A_15" localSheetId="0">[4]연돌일위집계!#REF!</definedName>
    <definedName name="_4A_15" localSheetId="1">[4]연돌일위집계!#REF!</definedName>
    <definedName name="_4A_15">[4]연돌일위집계!#REF!</definedName>
    <definedName name="_4A_16" localSheetId="0">[4]연돌일위집계!#REF!</definedName>
    <definedName name="_4A_16" localSheetId="1">[4]연돌일위집계!#REF!</definedName>
    <definedName name="_4A_16">[4]연돌일위집계!#REF!</definedName>
    <definedName name="_4A_17" localSheetId="0">[4]연돌일위집계!#REF!</definedName>
    <definedName name="_4A_17" localSheetId="1">[4]연돌일위집계!#REF!</definedName>
    <definedName name="_4A_17">[4]연돌일위집계!#REF!</definedName>
    <definedName name="_4A_18" localSheetId="0">[4]연돌일위집계!#REF!</definedName>
    <definedName name="_4A_18" localSheetId="1">[4]연돌일위집계!#REF!</definedName>
    <definedName name="_4A_18">[4]연돌일위집계!#REF!</definedName>
    <definedName name="_4A_19" localSheetId="0">[4]연돌일위집계!#REF!</definedName>
    <definedName name="_4A_19" localSheetId="1">[4]연돌일위집계!#REF!</definedName>
    <definedName name="_4A_19">[4]연돌일위집계!#REF!</definedName>
    <definedName name="_4A_2" localSheetId="0">[4]연돌일위집계!#REF!</definedName>
    <definedName name="_4A_2" localSheetId="1">[4]연돌일위집계!#REF!</definedName>
    <definedName name="_4A_2">[4]연돌일위집계!#REF!</definedName>
    <definedName name="_4A_20" localSheetId="0">[4]연돌일위집계!#REF!</definedName>
    <definedName name="_4A_20" localSheetId="1">[4]연돌일위집계!#REF!</definedName>
    <definedName name="_4A_20">[4]연돌일위집계!#REF!</definedName>
    <definedName name="_4A_21" localSheetId="0">[4]연돌일위집계!#REF!</definedName>
    <definedName name="_4A_21" localSheetId="1">[4]연돌일위집계!#REF!</definedName>
    <definedName name="_4A_21">[4]연돌일위집계!#REF!</definedName>
    <definedName name="_4A_22" localSheetId="0">[4]연돌일위집계!#REF!</definedName>
    <definedName name="_4A_22" localSheetId="1">[4]연돌일위집계!#REF!</definedName>
    <definedName name="_4A_22">[4]연돌일위집계!#REF!</definedName>
    <definedName name="_4A_23" localSheetId="0">[4]연돌일위집계!#REF!</definedName>
    <definedName name="_4A_23" localSheetId="1">[4]연돌일위집계!#REF!</definedName>
    <definedName name="_4A_23">[4]연돌일위집계!#REF!</definedName>
    <definedName name="_4A_24" localSheetId="0">[4]연돌일위집계!#REF!</definedName>
    <definedName name="_4A_24" localSheetId="1">[4]연돌일위집계!#REF!</definedName>
    <definedName name="_4A_24">[4]연돌일위집계!#REF!</definedName>
    <definedName name="_4A_25" localSheetId="0">[4]연돌일위집계!#REF!</definedName>
    <definedName name="_4A_25" localSheetId="1">[4]연돌일위집계!#REF!</definedName>
    <definedName name="_4A_25">[4]연돌일위집계!#REF!</definedName>
    <definedName name="_4A_26" localSheetId="0">[4]연돌일위집계!#REF!</definedName>
    <definedName name="_4A_26" localSheetId="1">[4]연돌일위집계!#REF!</definedName>
    <definedName name="_4A_26">[4]연돌일위집계!#REF!</definedName>
    <definedName name="_4A_27" localSheetId="0">[4]연돌일위집계!#REF!</definedName>
    <definedName name="_4A_27" localSheetId="1">[4]연돌일위집계!#REF!</definedName>
    <definedName name="_4A_27">[4]연돌일위집계!#REF!</definedName>
    <definedName name="_4A_28" localSheetId="0">[4]연돌일위집계!#REF!</definedName>
    <definedName name="_4A_28" localSheetId="1">[4]연돌일위집계!#REF!</definedName>
    <definedName name="_4A_28">[4]연돌일위집계!#REF!</definedName>
    <definedName name="_4A_29" localSheetId="0">[4]연돌일위집계!#REF!</definedName>
    <definedName name="_4A_29" localSheetId="1">[4]연돌일위집계!#REF!</definedName>
    <definedName name="_4A_29">[4]연돌일위집계!#REF!</definedName>
    <definedName name="_4A_3" localSheetId="0">[4]연돌일위집계!#REF!</definedName>
    <definedName name="_4A_3" localSheetId="1">[4]연돌일위집계!#REF!</definedName>
    <definedName name="_4A_3">[4]연돌일위집계!#REF!</definedName>
    <definedName name="_4A_30" localSheetId="0">[4]연돌일위집계!#REF!</definedName>
    <definedName name="_4A_30" localSheetId="1">[4]연돌일위집계!#REF!</definedName>
    <definedName name="_4A_30">[4]연돌일위집계!#REF!</definedName>
    <definedName name="_4A_4" localSheetId="0">[4]연돌일위집계!#REF!</definedName>
    <definedName name="_4A_4" localSheetId="1">[4]연돌일위집계!#REF!</definedName>
    <definedName name="_4A_4">[4]연돌일위집계!#REF!</definedName>
    <definedName name="_4A_5" localSheetId="0">[4]연돌일위집계!#REF!</definedName>
    <definedName name="_4A_5" localSheetId="1">[4]연돌일위집계!#REF!</definedName>
    <definedName name="_4A_5">[4]연돌일위집계!#REF!</definedName>
    <definedName name="_4A_6" localSheetId="0">[4]연돌일위집계!#REF!</definedName>
    <definedName name="_4A_6" localSheetId="1">[4]연돌일위집계!#REF!</definedName>
    <definedName name="_4A_6">[4]연돌일위집계!#REF!</definedName>
    <definedName name="_4A_7" localSheetId="0">[4]연돌일위집계!#REF!</definedName>
    <definedName name="_4A_7" localSheetId="1">[4]연돌일위집계!#REF!</definedName>
    <definedName name="_4A_7">[4]연돌일위집계!#REF!</definedName>
    <definedName name="_4A_8" localSheetId="0">[4]연돌일위집계!#REF!</definedName>
    <definedName name="_4A_8" localSheetId="1">[4]연돌일위집계!#REF!</definedName>
    <definedName name="_4A_8">[4]연돌일위집계!#REF!</definedName>
    <definedName name="_4A_9" localSheetId="0">[4]연돌일위집계!#REF!</definedName>
    <definedName name="_4A_9" localSheetId="1">[4]연돌일위집계!#REF!</definedName>
    <definedName name="_4A_9">[4]연돌일위집계!#REF!</definedName>
    <definedName name="_4B_1" localSheetId="0">[4]연돌일위집계!#REF!</definedName>
    <definedName name="_4B_1" localSheetId="1">[4]연돌일위집계!#REF!</definedName>
    <definedName name="_4B_1">[4]연돌일위집계!#REF!</definedName>
    <definedName name="_4B_10" localSheetId="0">[4]연돌일위집계!#REF!</definedName>
    <definedName name="_4B_10" localSheetId="1">[4]연돌일위집계!#REF!</definedName>
    <definedName name="_4B_10">[4]연돌일위집계!#REF!</definedName>
    <definedName name="_4B_11" localSheetId="0">[4]연돌일위집계!#REF!</definedName>
    <definedName name="_4B_11" localSheetId="1">[4]연돌일위집계!#REF!</definedName>
    <definedName name="_4B_11">[4]연돌일위집계!#REF!</definedName>
    <definedName name="_4B_12" localSheetId="0">[4]연돌일위집계!#REF!</definedName>
    <definedName name="_4B_12" localSheetId="1">[4]연돌일위집계!#REF!</definedName>
    <definedName name="_4B_12">[4]연돌일위집계!#REF!</definedName>
    <definedName name="_4B_13" localSheetId="0">[4]연돌일위집계!#REF!</definedName>
    <definedName name="_4B_13" localSheetId="1">[4]연돌일위집계!#REF!</definedName>
    <definedName name="_4B_13">[4]연돌일위집계!#REF!</definedName>
    <definedName name="_4B_14" localSheetId="0">[4]연돌일위집계!#REF!</definedName>
    <definedName name="_4B_14" localSheetId="1">[4]연돌일위집계!#REF!</definedName>
    <definedName name="_4B_14">[4]연돌일위집계!#REF!</definedName>
    <definedName name="_4B_15" localSheetId="0">[4]연돌일위집계!#REF!</definedName>
    <definedName name="_4B_15" localSheetId="1">[4]연돌일위집계!#REF!</definedName>
    <definedName name="_4B_15">[4]연돌일위집계!#REF!</definedName>
    <definedName name="_4B_16" localSheetId="0">[4]연돌일위집계!#REF!</definedName>
    <definedName name="_4B_16" localSheetId="1">[4]연돌일위집계!#REF!</definedName>
    <definedName name="_4B_16">[4]연돌일위집계!#REF!</definedName>
    <definedName name="_4B_17" localSheetId="0">[4]연돌일위집계!#REF!</definedName>
    <definedName name="_4B_17" localSheetId="1">[4]연돌일위집계!#REF!</definedName>
    <definedName name="_4B_17">[4]연돌일위집계!#REF!</definedName>
    <definedName name="_4B_18" localSheetId="0">[4]연돌일위집계!#REF!</definedName>
    <definedName name="_4B_18" localSheetId="1">[4]연돌일위집계!#REF!</definedName>
    <definedName name="_4B_18">[4]연돌일위집계!#REF!</definedName>
    <definedName name="_4B_19" localSheetId="0">[4]연돌일위집계!#REF!</definedName>
    <definedName name="_4B_19" localSheetId="1">[4]연돌일위집계!#REF!</definedName>
    <definedName name="_4B_19">[4]연돌일위집계!#REF!</definedName>
    <definedName name="_4B_2" localSheetId="0">[4]연돌일위집계!#REF!</definedName>
    <definedName name="_4B_2" localSheetId="1">[4]연돌일위집계!#REF!</definedName>
    <definedName name="_4B_2">[4]연돌일위집계!#REF!</definedName>
    <definedName name="_4B_20" localSheetId="0">[4]연돌일위집계!#REF!</definedName>
    <definedName name="_4B_20" localSheetId="1">[4]연돌일위집계!#REF!</definedName>
    <definedName name="_4B_20">[4]연돌일위집계!#REF!</definedName>
    <definedName name="_4B_21" localSheetId="0">[4]연돌일위집계!#REF!</definedName>
    <definedName name="_4B_21" localSheetId="1">[4]연돌일위집계!#REF!</definedName>
    <definedName name="_4B_21">[4]연돌일위집계!#REF!</definedName>
    <definedName name="_4B_22" localSheetId="0">[4]연돌일위집계!#REF!</definedName>
    <definedName name="_4B_22" localSheetId="1">[4]연돌일위집계!#REF!</definedName>
    <definedName name="_4B_22">[4]연돌일위집계!#REF!</definedName>
    <definedName name="_4B_23" localSheetId="0">[4]연돌일위집계!#REF!</definedName>
    <definedName name="_4B_23" localSheetId="1">[4]연돌일위집계!#REF!</definedName>
    <definedName name="_4B_23">[4]연돌일위집계!#REF!</definedName>
    <definedName name="_4B_24" localSheetId="0">[4]연돌일위집계!#REF!</definedName>
    <definedName name="_4B_24" localSheetId="1">[4]연돌일위집계!#REF!</definedName>
    <definedName name="_4B_24">[4]연돌일위집계!#REF!</definedName>
    <definedName name="_4B_25" localSheetId="0">[4]연돌일위집계!#REF!</definedName>
    <definedName name="_4B_25" localSheetId="1">[4]연돌일위집계!#REF!</definedName>
    <definedName name="_4B_25">[4]연돌일위집계!#REF!</definedName>
    <definedName name="_4B_26" localSheetId="0">[4]연돌일위집계!#REF!</definedName>
    <definedName name="_4B_26" localSheetId="1">[4]연돌일위집계!#REF!</definedName>
    <definedName name="_4B_26">[4]연돌일위집계!#REF!</definedName>
    <definedName name="_4B_27" localSheetId="0">[4]연돌일위집계!#REF!</definedName>
    <definedName name="_4B_27" localSheetId="1">[4]연돌일위집계!#REF!</definedName>
    <definedName name="_4B_27">[4]연돌일위집계!#REF!</definedName>
    <definedName name="_4B_28" localSheetId="0">[4]연돌일위집계!#REF!</definedName>
    <definedName name="_4B_28" localSheetId="1">[4]연돌일위집계!#REF!</definedName>
    <definedName name="_4B_28">[4]연돌일위집계!#REF!</definedName>
    <definedName name="_4B_29" localSheetId="0">[4]연돌일위집계!#REF!</definedName>
    <definedName name="_4B_29" localSheetId="1">[4]연돌일위집계!#REF!</definedName>
    <definedName name="_4B_29">[4]연돌일위집계!#REF!</definedName>
    <definedName name="_4B_3" localSheetId="0">[4]연돌일위집계!#REF!</definedName>
    <definedName name="_4B_3" localSheetId="1">[4]연돌일위집계!#REF!</definedName>
    <definedName name="_4B_3">[4]연돌일위집계!#REF!</definedName>
    <definedName name="_4B_30" localSheetId="0">[4]연돌일위집계!#REF!</definedName>
    <definedName name="_4B_30" localSheetId="1">[4]연돌일위집계!#REF!</definedName>
    <definedName name="_4B_30">[4]연돌일위집계!#REF!</definedName>
    <definedName name="_4B_4" localSheetId="0">[4]연돌일위집계!#REF!</definedName>
    <definedName name="_4B_4" localSheetId="1">[4]연돌일위집계!#REF!</definedName>
    <definedName name="_4B_4">[4]연돌일위집계!#REF!</definedName>
    <definedName name="_4B_5" localSheetId="0">[4]연돌일위집계!#REF!</definedName>
    <definedName name="_4B_5" localSheetId="1">[4]연돌일위집계!#REF!</definedName>
    <definedName name="_4B_5">[4]연돌일위집계!#REF!</definedName>
    <definedName name="_4B_6" localSheetId="0">[4]연돌일위집계!#REF!</definedName>
    <definedName name="_4B_6" localSheetId="1">[4]연돌일위집계!#REF!</definedName>
    <definedName name="_4B_6">[4]연돌일위집계!#REF!</definedName>
    <definedName name="_4B_7" localSheetId="0">[4]연돌일위집계!#REF!</definedName>
    <definedName name="_4B_7" localSheetId="1">[4]연돌일위집계!#REF!</definedName>
    <definedName name="_4B_7">[4]연돌일위집계!#REF!</definedName>
    <definedName name="_4B_8" localSheetId="0">[4]연돌일위집계!#REF!</definedName>
    <definedName name="_4B_8" localSheetId="1">[4]연돌일위집계!#REF!</definedName>
    <definedName name="_4B_8">[4]연돌일위집계!#REF!</definedName>
    <definedName name="_4B_9" localSheetId="0">[4]연돌일위집계!#REF!</definedName>
    <definedName name="_4B_9" localSheetId="1">[4]연돌일위집계!#REF!</definedName>
    <definedName name="_4B_9">[4]연돌일위집계!#REF!</definedName>
    <definedName name="_4C_1" localSheetId="0">[4]연돌일위집계!#REF!</definedName>
    <definedName name="_4C_1" localSheetId="1">[4]연돌일위집계!#REF!</definedName>
    <definedName name="_4C_1">[4]연돌일위집계!#REF!</definedName>
    <definedName name="_4C_10" localSheetId="0">[4]연돌일위집계!#REF!</definedName>
    <definedName name="_4C_10" localSheetId="1">[4]연돌일위집계!#REF!</definedName>
    <definedName name="_4C_10">[4]연돌일위집계!#REF!</definedName>
    <definedName name="_4C_11" localSheetId="0">[4]연돌일위집계!#REF!</definedName>
    <definedName name="_4C_11" localSheetId="1">[4]연돌일위집계!#REF!</definedName>
    <definedName name="_4C_11">[4]연돌일위집계!#REF!</definedName>
    <definedName name="_4C_12" localSheetId="0">[4]연돌일위집계!#REF!</definedName>
    <definedName name="_4C_12" localSheetId="1">[4]연돌일위집계!#REF!</definedName>
    <definedName name="_4C_12">[4]연돌일위집계!#REF!</definedName>
    <definedName name="_4C_13" localSheetId="0">[4]연돌일위집계!#REF!</definedName>
    <definedName name="_4C_13" localSheetId="1">[4]연돌일위집계!#REF!</definedName>
    <definedName name="_4C_13">[4]연돌일위집계!#REF!</definedName>
    <definedName name="_4C_14" localSheetId="0">[4]연돌일위집계!#REF!</definedName>
    <definedName name="_4C_14" localSheetId="1">[4]연돌일위집계!#REF!</definedName>
    <definedName name="_4C_14">[4]연돌일위집계!#REF!</definedName>
    <definedName name="_4C_15" localSheetId="0">[4]연돌일위집계!#REF!</definedName>
    <definedName name="_4C_15" localSheetId="1">[4]연돌일위집계!#REF!</definedName>
    <definedName name="_4C_15">[4]연돌일위집계!#REF!</definedName>
    <definedName name="_4C_16" localSheetId="0">[4]연돌일위집계!#REF!</definedName>
    <definedName name="_4C_16" localSheetId="1">[4]연돌일위집계!#REF!</definedName>
    <definedName name="_4C_16">[4]연돌일위집계!#REF!</definedName>
    <definedName name="_4C_17" localSheetId="0">[4]연돌일위집계!#REF!</definedName>
    <definedName name="_4C_17" localSheetId="1">[4]연돌일위집계!#REF!</definedName>
    <definedName name="_4C_17">[4]연돌일위집계!#REF!</definedName>
    <definedName name="_4C_18" localSheetId="0">[4]연돌일위집계!#REF!</definedName>
    <definedName name="_4C_18" localSheetId="1">[4]연돌일위집계!#REF!</definedName>
    <definedName name="_4C_18">[4]연돌일위집계!#REF!</definedName>
    <definedName name="_4C_19" localSheetId="0">[4]연돌일위집계!#REF!</definedName>
    <definedName name="_4C_19" localSheetId="1">[4]연돌일위집계!#REF!</definedName>
    <definedName name="_4C_19">[4]연돌일위집계!#REF!</definedName>
    <definedName name="_4C_2" localSheetId="0">[4]연돌일위집계!#REF!</definedName>
    <definedName name="_4C_2" localSheetId="1">[4]연돌일위집계!#REF!</definedName>
    <definedName name="_4C_2">[4]연돌일위집계!#REF!</definedName>
    <definedName name="_4C_20" localSheetId="0">[4]연돌일위집계!#REF!</definedName>
    <definedName name="_4C_20" localSheetId="1">[4]연돌일위집계!#REF!</definedName>
    <definedName name="_4C_20">[4]연돌일위집계!#REF!</definedName>
    <definedName name="_4C_21" localSheetId="0">[4]연돌일위집계!#REF!</definedName>
    <definedName name="_4C_21" localSheetId="1">[4]연돌일위집계!#REF!</definedName>
    <definedName name="_4C_21">[4]연돌일위집계!#REF!</definedName>
    <definedName name="_4C_22" localSheetId="0">[4]연돌일위집계!#REF!</definedName>
    <definedName name="_4C_22" localSheetId="1">[4]연돌일위집계!#REF!</definedName>
    <definedName name="_4C_22">[4]연돌일위집계!#REF!</definedName>
    <definedName name="_4C_23" localSheetId="0">[4]연돌일위집계!#REF!</definedName>
    <definedName name="_4C_23" localSheetId="1">[4]연돌일위집계!#REF!</definedName>
    <definedName name="_4C_23">[4]연돌일위집계!#REF!</definedName>
    <definedName name="_4C_24" localSheetId="0">[4]연돌일위집계!#REF!</definedName>
    <definedName name="_4C_24" localSheetId="1">[4]연돌일위집계!#REF!</definedName>
    <definedName name="_4C_24">[4]연돌일위집계!#REF!</definedName>
    <definedName name="_4C_25" localSheetId="0">[4]연돌일위집계!#REF!</definedName>
    <definedName name="_4C_25" localSheetId="1">[4]연돌일위집계!#REF!</definedName>
    <definedName name="_4C_25">[4]연돌일위집계!#REF!</definedName>
    <definedName name="_4C_26" localSheetId="0">[4]연돌일위집계!#REF!</definedName>
    <definedName name="_4C_26" localSheetId="1">[4]연돌일위집계!#REF!</definedName>
    <definedName name="_4C_26">[4]연돌일위집계!#REF!</definedName>
    <definedName name="_4C_27" localSheetId="0">[4]연돌일위집계!#REF!</definedName>
    <definedName name="_4C_27" localSheetId="1">[4]연돌일위집계!#REF!</definedName>
    <definedName name="_4C_27">[4]연돌일위집계!#REF!</definedName>
    <definedName name="_4C_28" localSheetId="0">[4]연돌일위집계!#REF!</definedName>
    <definedName name="_4C_28" localSheetId="1">[4]연돌일위집계!#REF!</definedName>
    <definedName name="_4C_28">[4]연돌일위집계!#REF!</definedName>
    <definedName name="_4C_29" localSheetId="0">[4]연돌일위집계!#REF!</definedName>
    <definedName name="_4C_29" localSheetId="1">[4]연돌일위집계!#REF!</definedName>
    <definedName name="_4C_29">[4]연돌일위집계!#REF!</definedName>
    <definedName name="_4C_3" localSheetId="0">[4]연돌일위집계!#REF!</definedName>
    <definedName name="_4C_3" localSheetId="1">[4]연돌일위집계!#REF!</definedName>
    <definedName name="_4C_3">[4]연돌일위집계!#REF!</definedName>
    <definedName name="_4C_30" localSheetId="0">[4]연돌일위집계!#REF!</definedName>
    <definedName name="_4C_30" localSheetId="1">[4]연돌일위집계!#REF!</definedName>
    <definedName name="_4C_30">[4]연돌일위집계!#REF!</definedName>
    <definedName name="_4C_4" localSheetId="0">[4]연돌일위집계!#REF!</definedName>
    <definedName name="_4C_4" localSheetId="1">[4]연돌일위집계!#REF!</definedName>
    <definedName name="_4C_4">[4]연돌일위집계!#REF!</definedName>
    <definedName name="_4C_5" localSheetId="0">[4]연돌일위집계!#REF!</definedName>
    <definedName name="_4C_5" localSheetId="1">[4]연돌일위집계!#REF!</definedName>
    <definedName name="_4C_5">[4]연돌일위집계!#REF!</definedName>
    <definedName name="_4C_6" localSheetId="0">[4]연돌일위집계!#REF!</definedName>
    <definedName name="_4C_6" localSheetId="1">[4]연돌일위집계!#REF!</definedName>
    <definedName name="_4C_6">[4]연돌일위집계!#REF!</definedName>
    <definedName name="_4C_7" localSheetId="0">[4]연돌일위집계!#REF!</definedName>
    <definedName name="_4C_7" localSheetId="1">[4]연돌일위집계!#REF!</definedName>
    <definedName name="_4C_7">[4]연돌일위집계!#REF!</definedName>
    <definedName name="_4C_8" localSheetId="0">[4]연돌일위집계!#REF!</definedName>
    <definedName name="_4C_8" localSheetId="1">[4]연돌일위집계!#REF!</definedName>
    <definedName name="_4C_8">[4]연돌일위집계!#REF!</definedName>
    <definedName name="_4C_9" localSheetId="0">[4]연돌일위집계!#REF!</definedName>
    <definedName name="_4C_9" localSheetId="1">[4]연돌일위집계!#REF!</definedName>
    <definedName name="_4C_9">[4]연돌일위집계!#REF!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_1" localSheetId="0">[4]연돌일위집계!#REF!</definedName>
    <definedName name="_5A_1" localSheetId="1">[4]연돌일위집계!#REF!</definedName>
    <definedName name="_5A_1">[4]연돌일위집계!#REF!</definedName>
    <definedName name="_5A_10" localSheetId="0">[4]연돌일위집계!#REF!</definedName>
    <definedName name="_5A_10" localSheetId="1">[4]연돌일위집계!#REF!</definedName>
    <definedName name="_5A_10">[4]연돌일위집계!#REF!</definedName>
    <definedName name="_5A_11" localSheetId="0">[4]연돌일위집계!#REF!</definedName>
    <definedName name="_5A_11" localSheetId="1">[4]연돌일위집계!#REF!</definedName>
    <definedName name="_5A_11">[4]연돌일위집계!#REF!</definedName>
    <definedName name="_5A_12" localSheetId="0">[4]연돌일위집계!#REF!</definedName>
    <definedName name="_5A_12" localSheetId="1">[4]연돌일위집계!#REF!</definedName>
    <definedName name="_5A_12">[4]연돌일위집계!#REF!</definedName>
    <definedName name="_5A_13" localSheetId="0">[4]연돌일위집계!#REF!</definedName>
    <definedName name="_5A_13" localSheetId="1">[4]연돌일위집계!#REF!</definedName>
    <definedName name="_5A_13">[4]연돌일위집계!#REF!</definedName>
    <definedName name="_5A_14" localSheetId="0">[4]연돌일위집계!#REF!</definedName>
    <definedName name="_5A_14" localSheetId="1">[4]연돌일위집계!#REF!</definedName>
    <definedName name="_5A_14">[4]연돌일위집계!#REF!</definedName>
    <definedName name="_5A_15" localSheetId="0">[4]연돌일위집계!#REF!</definedName>
    <definedName name="_5A_15" localSheetId="1">[4]연돌일위집계!#REF!</definedName>
    <definedName name="_5A_15">[4]연돌일위집계!#REF!</definedName>
    <definedName name="_5A_16" localSheetId="0">[4]연돌일위집계!#REF!</definedName>
    <definedName name="_5A_16" localSheetId="1">[4]연돌일위집계!#REF!</definedName>
    <definedName name="_5A_16">[4]연돌일위집계!#REF!</definedName>
    <definedName name="_5A_17" localSheetId="0">[4]연돌일위집계!#REF!</definedName>
    <definedName name="_5A_17" localSheetId="1">[4]연돌일위집계!#REF!</definedName>
    <definedName name="_5A_17">[4]연돌일위집계!#REF!</definedName>
    <definedName name="_5A_18" localSheetId="0">[4]연돌일위집계!#REF!</definedName>
    <definedName name="_5A_18" localSheetId="1">[4]연돌일위집계!#REF!</definedName>
    <definedName name="_5A_18">[4]연돌일위집계!#REF!</definedName>
    <definedName name="_5A_19" localSheetId="0">[4]연돌일위집계!#REF!</definedName>
    <definedName name="_5A_19" localSheetId="1">[4]연돌일위집계!#REF!</definedName>
    <definedName name="_5A_19">[4]연돌일위집계!#REF!</definedName>
    <definedName name="_5A_2" localSheetId="0">[4]연돌일위집계!#REF!</definedName>
    <definedName name="_5A_2" localSheetId="1">[4]연돌일위집계!#REF!</definedName>
    <definedName name="_5A_2">[4]연돌일위집계!#REF!</definedName>
    <definedName name="_5A_20" localSheetId="0">[4]연돌일위집계!#REF!</definedName>
    <definedName name="_5A_20" localSheetId="1">[4]연돌일위집계!#REF!</definedName>
    <definedName name="_5A_20">[4]연돌일위집계!#REF!</definedName>
    <definedName name="_5A_21" localSheetId="0">[4]연돌일위집계!#REF!</definedName>
    <definedName name="_5A_21" localSheetId="1">[4]연돌일위집계!#REF!</definedName>
    <definedName name="_5A_21">[4]연돌일위집계!#REF!</definedName>
    <definedName name="_5A_22" localSheetId="0">[4]연돌일위집계!#REF!</definedName>
    <definedName name="_5A_22" localSheetId="1">[4]연돌일위집계!#REF!</definedName>
    <definedName name="_5A_22">[4]연돌일위집계!#REF!</definedName>
    <definedName name="_5A_23" localSheetId="0">[4]연돌일위집계!#REF!</definedName>
    <definedName name="_5A_23" localSheetId="1">[4]연돌일위집계!#REF!</definedName>
    <definedName name="_5A_23">[4]연돌일위집계!#REF!</definedName>
    <definedName name="_5A_24" localSheetId="0">[4]연돌일위집계!#REF!</definedName>
    <definedName name="_5A_24" localSheetId="1">[4]연돌일위집계!#REF!</definedName>
    <definedName name="_5A_24">[4]연돌일위집계!#REF!</definedName>
    <definedName name="_5A_25" localSheetId="0">[4]연돌일위집계!#REF!</definedName>
    <definedName name="_5A_25" localSheetId="1">[4]연돌일위집계!#REF!</definedName>
    <definedName name="_5A_25">[4]연돌일위집계!#REF!</definedName>
    <definedName name="_5A_26" localSheetId="0">[4]연돌일위집계!#REF!</definedName>
    <definedName name="_5A_26" localSheetId="1">[4]연돌일위집계!#REF!</definedName>
    <definedName name="_5A_26">[4]연돌일위집계!#REF!</definedName>
    <definedName name="_5A_27" localSheetId="0">[4]연돌일위집계!#REF!</definedName>
    <definedName name="_5A_27" localSheetId="1">[4]연돌일위집계!#REF!</definedName>
    <definedName name="_5A_27">[4]연돌일위집계!#REF!</definedName>
    <definedName name="_5A_28" localSheetId="0">[4]연돌일위집계!#REF!</definedName>
    <definedName name="_5A_28" localSheetId="1">[4]연돌일위집계!#REF!</definedName>
    <definedName name="_5A_28">[4]연돌일위집계!#REF!</definedName>
    <definedName name="_5A_29" localSheetId="0">[4]연돌일위집계!#REF!</definedName>
    <definedName name="_5A_29" localSheetId="1">[4]연돌일위집계!#REF!</definedName>
    <definedName name="_5A_29">[4]연돌일위집계!#REF!</definedName>
    <definedName name="_5A_3" localSheetId="0">[4]연돌일위집계!#REF!</definedName>
    <definedName name="_5A_3" localSheetId="1">[4]연돌일위집계!#REF!</definedName>
    <definedName name="_5A_3">[4]연돌일위집계!#REF!</definedName>
    <definedName name="_5A_30" localSheetId="0">[4]연돌일위집계!#REF!</definedName>
    <definedName name="_5A_30" localSheetId="1">[4]연돌일위집계!#REF!</definedName>
    <definedName name="_5A_30">[4]연돌일위집계!#REF!</definedName>
    <definedName name="_5A_4" localSheetId="0">[4]연돌일위집계!#REF!</definedName>
    <definedName name="_5A_4" localSheetId="1">[4]연돌일위집계!#REF!</definedName>
    <definedName name="_5A_4">[4]연돌일위집계!#REF!</definedName>
    <definedName name="_5A_5" localSheetId="0">[4]연돌일위집계!#REF!</definedName>
    <definedName name="_5A_5" localSheetId="1">[4]연돌일위집계!#REF!</definedName>
    <definedName name="_5A_5">[4]연돌일위집계!#REF!</definedName>
    <definedName name="_5A_6" localSheetId="0">[4]연돌일위집계!#REF!</definedName>
    <definedName name="_5A_6" localSheetId="1">[4]연돌일위집계!#REF!</definedName>
    <definedName name="_5A_6">[4]연돌일위집계!#REF!</definedName>
    <definedName name="_5A_7" localSheetId="0">[4]연돌일위집계!#REF!</definedName>
    <definedName name="_5A_7" localSheetId="1">[4]연돌일위집계!#REF!</definedName>
    <definedName name="_5A_7">[4]연돌일위집계!#REF!</definedName>
    <definedName name="_5A_8" localSheetId="0">[4]연돌일위집계!#REF!</definedName>
    <definedName name="_5A_8" localSheetId="1">[4]연돌일위집계!#REF!</definedName>
    <definedName name="_5A_8">[4]연돌일위집계!#REF!</definedName>
    <definedName name="_5A_9" localSheetId="0">[4]연돌일위집계!#REF!</definedName>
    <definedName name="_5A_9" localSheetId="1">[4]연돌일위집계!#REF!</definedName>
    <definedName name="_5A_9">[4]연돌일위집계!#REF!</definedName>
    <definedName name="_5B_1" localSheetId="0">[4]연돌일위집계!#REF!</definedName>
    <definedName name="_5B_1" localSheetId="1">[4]연돌일위집계!#REF!</definedName>
    <definedName name="_5B_1">[4]연돌일위집계!#REF!</definedName>
    <definedName name="_5B_10" localSheetId="0">[4]연돌일위집계!#REF!</definedName>
    <definedName name="_5B_10" localSheetId="1">[4]연돌일위집계!#REF!</definedName>
    <definedName name="_5B_10">[4]연돌일위집계!#REF!</definedName>
    <definedName name="_5B_11" localSheetId="0">[4]연돌일위집계!#REF!</definedName>
    <definedName name="_5B_11" localSheetId="1">[4]연돌일위집계!#REF!</definedName>
    <definedName name="_5B_11">[4]연돌일위집계!#REF!</definedName>
    <definedName name="_5B_12" localSheetId="0">[4]연돌일위집계!#REF!</definedName>
    <definedName name="_5B_12" localSheetId="1">[4]연돌일위집계!#REF!</definedName>
    <definedName name="_5B_12">[4]연돌일위집계!#REF!</definedName>
    <definedName name="_5B_13" localSheetId="0">[4]연돌일위집계!#REF!</definedName>
    <definedName name="_5B_13" localSheetId="1">[4]연돌일위집계!#REF!</definedName>
    <definedName name="_5B_13">[4]연돌일위집계!#REF!</definedName>
    <definedName name="_5B_14" localSheetId="0">[4]연돌일위집계!#REF!</definedName>
    <definedName name="_5B_14" localSheetId="1">[4]연돌일위집계!#REF!</definedName>
    <definedName name="_5B_14">[4]연돌일위집계!#REF!</definedName>
    <definedName name="_5B_15" localSheetId="0">[4]연돌일위집계!#REF!</definedName>
    <definedName name="_5B_15" localSheetId="1">[4]연돌일위집계!#REF!</definedName>
    <definedName name="_5B_15">[4]연돌일위집계!#REF!</definedName>
    <definedName name="_5B_16" localSheetId="0">[4]연돌일위집계!#REF!</definedName>
    <definedName name="_5B_16" localSheetId="1">[4]연돌일위집계!#REF!</definedName>
    <definedName name="_5B_16">[4]연돌일위집계!#REF!</definedName>
    <definedName name="_5B_17" localSheetId="0">[4]연돌일위집계!#REF!</definedName>
    <definedName name="_5B_17" localSheetId="1">[4]연돌일위집계!#REF!</definedName>
    <definedName name="_5B_17">[4]연돌일위집계!#REF!</definedName>
    <definedName name="_5B_18" localSheetId="0">[4]연돌일위집계!#REF!</definedName>
    <definedName name="_5B_18" localSheetId="1">[4]연돌일위집계!#REF!</definedName>
    <definedName name="_5B_18">[4]연돌일위집계!#REF!</definedName>
    <definedName name="_5B_19" localSheetId="0">[4]연돌일위집계!#REF!</definedName>
    <definedName name="_5B_19" localSheetId="1">[4]연돌일위집계!#REF!</definedName>
    <definedName name="_5B_19">[4]연돌일위집계!#REF!</definedName>
    <definedName name="_5B_2" localSheetId="0">[4]연돌일위집계!#REF!</definedName>
    <definedName name="_5B_2" localSheetId="1">[4]연돌일위집계!#REF!</definedName>
    <definedName name="_5B_2">[4]연돌일위집계!#REF!</definedName>
    <definedName name="_5B_20" localSheetId="0">[4]연돌일위집계!#REF!</definedName>
    <definedName name="_5B_20" localSheetId="1">[4]연돌일위집계!#REF!</definedName>
    <definedName name="_5B_20">[4]연돌일위집계!#REF!</definedName>
    <definedName name="_5B_21" localSheetId="0">[4]연돌일위집계!#REF!</definedName>
    <definedName name="_5B_21" localSheetId="1">[4]연돌일위집계!#REF!</definedName>
    <definedName name="_5B_21">[4]연돌일위집계!#REF!</definedName>
    <definedName name="_5B_22" localSheetId="0">[4]연돌일위집계!#REF!</definedName>
    <definedName name="_5B_22" localSheetId="1">[4]연돌일위집계!#REF!</definedName>
    <definedName name="_5B_22">[4]연돌일위집계!#REF!</definedName>
    <definedName name="_5B_23" localSheetId="0">[4]연돌일위집계!#REF!</definedName>
    <definedName name="_5B_23" localSheetId="1">[4]연돌일위집계!#REF!</definedName>
    <definedName name="_5B_23">[4]연돌일위집계!#REF!</definedName>
    <definedName name="_5B_24" localSheetId="0">[4]연돌일위집계!#REF!</definedName>
    <definedName name="_5B_24" localSheetId="1">[4]연돌일위집계!#REF!</definedName>
    <definedName name="_5B_24">[4]연돌일위집계!#REF!</definedName>
    <definedName name="_5B_25" localSheetId="0">[4]연돌일위집계!#REF!</definedName>
    <definedName name="_5B_25" localSheetId="1">[4]연돌일위집계!#REF!</definedName>
    <definedName name="_5B_25">[4]연돌일위집계!#REF!</definedName>
    <definedName name="_5B_26" localSheetId="0">[4]연돌일위집계!#REF!</definedName>
    <definedName name="_5B_26" localSheetId="1">[4]연돌일위집계!#REF!</definedName>
    <definedName name="_5B_26">[4]연돌일위집계!#REF!</definedName>
    <definedName name="_5B_27" localSheetId="0">[4]연돌일위집계!#REF!</definedName>
    <definedName name="_5B_27" localSheetId="1">[4]연돌일위집계!#REF!</definedName>
    <definedName name="_5B_27">[4]연돌일위집계!#REF!</definedName>
    <definedName name="_5B_28" localSheetId="0">[4]연돌일위집계!#REF!</definedName>
    <definedName name="_5B_28" localSheetId="1">[4]연돌일위집계!#REF!</definedName>
    <definedName name="_5B_28">[4]연돌일위집계!#REF!</definedName>
    <definedName name="_5B_29" localSheetId="0">[4]연돌일위집계!#REF!</definedName>
    <definedName name="_5B_29" localSheetId="1">[4]연돌일위집계!#REF!</definedName>
    <definedName name="_5B_29">[4]연돌일위집계!#REF!</definedName>
    <definedName name="_5B_3" localSheetId="0">[4]연돌일위집계!#REF!</definedName>
    <definedName name="_5B_3" localSheetId="1">[4]연돌일위집계!#REF!</definedName>
    <definedName name="_5B_3">[4]연돌일위집계!#REF!</definedName>
    <definedName name="_5B_30" localSheetId="0">[4]연돌일위집계!#REF!</definedName>
    <definedName name="_5B_30" localSheetId="1">[4]연돌일위집계!#REF!</definedName>
    <definedName name="_5B_30">[4]연돌일위집계!#REF!</definedName>
    <definedName name="_5B_4" localSheetId="0">[4]연돌일위집계!#REF!</definedName>
    <definedName name="_5B_4" localSheetId="1">[4]연돌일위집계!#REF!</definedName>
    <definedName name="_5B_4">[4]연돌일위집계!#REF!</definedName>
    <definedName name="_5B_5" localSheetId="0">[4]연돌일위집계!#REF!</definedName>
    <definedName name="_5B_5" localSheetId="1">[4]연돌일위집계!#REF!</definedName>
    <definedName name="_5B_5">[4]연돌일위집계!#REF!</definedName>
    <definedName name="_5B_6" localSheetId="0">[4]연돌일위집계!#REF!</definedName>
    <definedName name="_5B_6" localSheetId="1">[4]연돌일위집계!#REF!</definedName>
    <definedName name="_5B_6">[4]연돌일위집계!#REF!</definedName>
    <definedName name="_5B_7" localSheetId="0">[4]연돌일위집계!#REF!</definedName>
    <definedName name="_5B_7" localSheetId="1">[4]연돌일위집계!#REF!</definedName>
    <definedName name="_5B_7">[4]연돌일위집계!#REF!</definedName>
    <definedName name="_5B_8" localSheetId="0">[4]연돌일위집계!#REF!</definedName>
    <definedName name="_5B_8" localSheetId="1">[4]연돌일위집계!#REF!</definedName>
    <definedName name="_5B_8">[4]연돌일위집계!#REF!</definedName>
    <definedName name="_5B_9" localSheetId="0">[4]연돌일위집계!#REF!</definedName>
    <definedName name="_5B_9" localSheetId="1">[4]연돌일위집계!#REF!</definedName>
    <definedName name="_5B_9">[4]연돌일위집계!#REF!</definedName>
    <definedName name="_5C_1" localSheetId="0">[4]연돌일위집계!#REF!</definedName>
    <definedName name="_5C_1" localSheetId="1">[4]연돌일위집계!#REF!</definedName>
    <definedName name="_5C_1">[4]연돌일위집계!#REF!</definedName>
    <definedName name="_5C_10" localSheetId="0">[4]연돌일위집계!#REF!</definedName>
    <definedName name="_5C_10" localSheetId="1">[4]연돌일위집계!#REF!</definedName>
    <definedName name="_5C_10">[4]연돌일위집계!#REF!</definedName>
    <definedName name="_5C_11" localSheetId="0">[4]연돌일위집계!#REF!</definedName>
    <definedName name="_5C_11" localSheetId="1">[4]연돌일위집계!#REF!</definedName>
    <definedName name="_5C_11">[4]연돌일위집계!#REF!</definedName>
    <definedName name="_5C_12" localSheetId="0">[4]연돌일위집계!#REF!</definedName>
    <definedName name="_5C_12" localSheetId="1">[4]연돌일위집계!#REF!</definedName>
    <definedName name="_5C_12">[4]연돌일위집계!#REF!</definedName>
    <definedName name="_5C_13" localSheetId="0">[4]연돌일위집계!#REF!</definedName>
    <definedName name="_5C_13" localSheetId="1">[4]연돌일위집계!#REF!</definedName>
    <definedName name="_5C_13">[4]연돌일위집계!#REF!</definedName>
    <definedName name="_5C_14" localSheetId="0">[4]연돌일위집계!#REF!</definedName>
    <definedName name="_5C_14" localSheetId="1">[4]연돌일위집계!#REF!</definedName>
    <definedName name="_5C_14">[4]연돌일위집계!#REF!</definedName>
    <definedName name="_5C_15" localSheetId="0">[4]연돌일위집계!#REF!</definedName>
    <definedName name="_5C_15" localSheetId="1">[4]연돌일위집계!#REF!</definedName>
    <definedName name="_5C_15">[4]연돌일위집계!#REF!</definedName>
    <definedName name="_5C_16" localSheetId="0">[4]연돌일위집계!#REF!</definedName>
    <definedName name="_5C_16" localSheetId="1">[4]연돌일위집계!#REF!</definedName>
    <definedName name="_5C_16">[4]연돌일위집계!#REF!</definedName>
    <definedName name="_5C_17" localSheetId="0">[4]연돌일위집계!#REF!</definedName>
    <definedName name="_5C_17" localSheetId="1">[4]연돌일위집계!#REF!</definedName>
    <definedName name="_5C_17">[4]연돌일위집계!#REF!</definedName>
    <definedName name="_5C_18" localSheetId="0">[4]연돌일위집계!#REF!</definedName>
    <definedName name="_5C_18" localSheetId="1">[4]연돌일위집계!#REF!</definedName>
    <definedName name="_5C_18">[4]연돌일위집계!#REF!</definedName>
    <definedName name="_5C_19" localSheetId="0">[4]연돌일위집계!#REF!</definedName>
    <definedName name="_5C_19" localSheetId="1">[4]연돌일위집계!#REF!</definedName>
    <definedName name="_5C_19">[4]연돌일위집계!#REF!</definedName>
    <definedName name="_5C_2" localSheetId="0">[4]연돌일위집계!#REF!</definedName>
    <definedName name="_5C_2" localSheetId="1">[4]연돌일위집계!#REF!</definedName>
    <definedName name="_5C_2">[4]연돌일위집계!#REF!</definedName>
    <definedName name="_5C_20" localSheetId="0">[4]연돌일위집계!#REF!</definedName>
    <definedName name="_5C_20" localSheetId="1">[4]연돌일위집계!#REF!</definedName>
    <definedName name="_5C_20">[4]연돌일위집계!#REF!</definedName>
    <definedName name="_5C_21" localSheetId="0">[4]연돌일위집계!#REF!</definedName>
    <definedName name="_5C_21" localSheetId="1">[4]연돌일위집계!#REF!</definedName>
    <definedName name="_5C_21">[4]연돌일위집계!#REF!</definedName>
    <definedName name="_5C_22" localSheetId="0">[4]연돌일위집계!#REF!</definedName>
    <definedName name="_5C_22" localSheetId="1">[4]연돌일위집계!#REF!</definedName>
    <definedName name="_5C_22">[4]연돌일위집계!#REF!</definedName>
    <definedName name="_5C_23" localSheetId="0">[4]연돌일위집계!#REF!</definedName>
    <definedName name="_5C_23" localSheetId="1">[4]연돌일위집계!#REF!</definedName>
    <definedName name="_5C_23">[4]연돌일위집계!#REF!</definedName>
    <definedName name="_5C_24" localSheetId="0">[4]연돌일위집계!#REF!</definedName>
    <definedName name="_5C_24" localSheetId="1">[4]연돌일위집계!#REF!</definedName>
    <definedName name="_5C_24">[4]연돌일위집계!#REF!</definedName>
    <definedName name="_5C_25" localSheetId="0">[4]연돌일위집계!#REF!</definedName>
    <definedName name="_5C_25" localSheetId="1">[4]연돌일위집계!#REF!</definedName>
    <definedName name="_5C_25">[4]연돌일위집계!#REF!</definedName>
    <definedName name="_5C_26" localSheetId="0">[4]연돌일위집계!#REF!</definedName>
    <definedName name="_5C_26" localSheetId="1">[4]연돌일위집계!#REF!</definedName>
    <definedName name="_5C_26">[4]연돌일위집계!#REF!</definedName>
    <definedName name="_5C_27" localSheetId="0">[4]연돌일위집계!#REF!</definedName>
    <definedName name="_5C_27" localSheetId="1">[4]연돌일위집계!#REF!</definedName>
    <definedName name="_5C_27">[4]연돌일위집계!#REF!</definedName>
    <definedName name="_5C_28" localSheetId="0">[4]연돌일위집계!#REF!</definedName>
    <definedName name="_5C_28" localSheetId="1">[4]연돌일위집계!#REF!</definedName>
    <definedName name="_5C_28">[4]연돌일위집계!#REF!</definedName>
    <definedName name="_5C_29" localSheetId="0">[4]연돌일위집계!#REF!</definedName>
    <definedName name="_5C_29" localSheetId="1">[4]연돌일위집계!#REF!</definedName>
    <definedName name="_5C_29">[4]연돌일위집계!#REF!</definedName>
    <definedName name="_5C_3" localSheetId="0">[4]연돌일위집계!#REF!</definedName>
    <definedName name="_5C_3" localSheetId="1">[4]연돌일위집계!#REF!</definedName>
    <definedName name="_5C_3">[4]연돌일위집계!#REF!</definedName>
    <definedName name="_5C_30" localSheetId="0">[4]연돌일위집계!#REF!</definedName>
    <definedName name="_5C_30" localSheetId="1">[4]연돌일위집계!#REF!</definedName>
    <definedName name="_5C_30">[4]연돌일위집계!#REF!</definedName>
    <definedName name="_5C_4" localSheetId="0">[4]연돌일위집계!#REF!</definedName>
    <definedName name="_5C_4" localSheetId="1">[4]연돌일위집계!#REF!</definedName>
    <definedName name="_5C_4">[4]연돌일위집계!#REF!</definedName>
    <definedName name="_5C_5" localSheetId="0">[4]연돌일위집계!#REF!</definedName>
    <definedName name="_5C_5" localSheetId="1">[4]연돌일위집계!#REF!</definedName>
    <definedName name="_5C_5">[4]연돌일위집계!#REF!</definedName>
    <definedName name="_5C_6" localSheetId="0">[4]연돌일위집계!#REF!</definedName>
    <definedName name="_5C_6" localSheetId="1">[4]연돌일위집계!#REF!</definedName>
    <definedName name="_5C_6">[4]연돌일위집계!#REF!</definedName>
    <definedName name="_5C_7" localSheetId="0">[4]연돌일위집계!#REF!</definedName>
    <definedName name="_5C_7" localSheetId="1">[4]연돌일위집계!#REF!</definedName>
    <definedName name="_5C_7">[4]연돌일위집계!#REF!</definedName>
    <definedName name="_5C_8" localSheetId="0">[4]연돌일위집계!#REF!</definedName>
    <definedName name="_5C_8" localSheetId="1">[4]연돌일위집계!#REF!</definedName>
    <definedName name="_5C_8">[4]연돌일위집계!#REF!</definedName>
    <definedName name="_5C_9" localSheetId="0">[4]연돌일위집계!#REF!</definedName>
    <definedName name="_5C_9" localSheetId="1">[4]연돌일위집계!#REF!</definedName>
    <definedName name="_5C_9">[4]연돌일위집계!#REF!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A_1" localSheetId="0">[4]연돌일위집계!#REF!</definedName>
    <definedName name="_6A_1" localSheetId="1">[4]연돌일위집계!#REF!</definedName>
    <definedName name="_6A_1">[4]연돌일위집계!#REF!</definedName>
    <definedName name="_6A_10" localSheetId="0">[4]연돌일위집계!#REF!</definedName>
    <definedName name="_6A_10" localSheetId="1">[4]연돌일위집계!#REF!</definedName>
    <definedName name="_6A_10">[4]연돌일위집계!#REF!</definedName>
    <definedName name="_6A_11" localSheetId="0">[4]연돌일위집계!#REF!</definedName>
    <definedName name="_6A_11" localSheetId="1">[4]연돌일위집계!#REF!</definedName>
    <definedName name="_6A_11">[4]연돌일위집계!#REF!</definedName>
    <definedName name="_6A_12" localSheetId="0">[4]연돌일위집계!#REF!</definedName>
    <definedName name="_6A_12" localSheetId="1">[4]연돌일위집계!#REF!</definedName>
    <definedName name="_6A_12">[4]연돌일위집계!#REF!</definedName>
    <definedName name="_6A_13" localSheetId="0">[4]연돌일위집계!#REF!</definedName>
    <definedName name="_6A_13" localSheetId="1">[4]연돌일위집계!#REF!</definedName>
    <definedName name="_6A_13">[4]연돌일위집계!#REF!</definedName>
    <definedName name="_6A_14" localSheetId="0">[4]연돌일위집계!#REF!</definedName>
    <definedName name="_6A_14" localSheetId="1">[4]연돌일위집계!#REF!</definedName>
    <definedName name="_6A_14">[4]연돌일위집계!#REF!</definedName>
    <definedName name="_6A_15" localSheetId="0">[4]연돌일위집계!#REF!</definedName>
    <definedName name="_6A_15" localSheetId="1">[4]연돌일위집계!#REF!</definedName>
    <definedName name="_6A_15">[4]연돌일위집계!#REF!</definedName>
    <definedName name="_6A_16" localSheetId="0">[4]연돌일위집계!#REF!</definedName>
    <definedName name="_6A_16" localSheetId="1">[4]연돌일위집계!#REF!</definedName>
    <definedName name="_6A_16">[4]연돌일위집계!#REF!</definedName>
    <definedName name="_6A_17" localSheetId="0">[4]연돌일위집계!#REF!</definedName>
    <definedName name="_6A_17" localSheetId="1">[4]연돌일위집계!#REF!</definedName>
    <definedName name="_6A_17">[4]연돌일위집계!#REF!</definedName>
    <definedName name="_6A_18" localSheetId="0">[4]연돌일위집계!#REF!</definedName>
    <definedName name="_6A_18" localSheetId="1">[4]연돌일위집계!#REF!</definedName>
    <definedName name="_6A_18">[4]연돌일위집계!#REF!</definedName>
    <definedName name="_6A_19" localSheetId="0">[4]연돌일위집계!#REF!</definedName>
    <definedName name="_6A_19" localSheetId="1">[4]연돌일위집계!#REF!</definedName>
    <definedName name="_6A_19">[4]연돌일위집계!#REF!</definedName>
    <definedName name="_6A_2" localSheetId="0">[4]연돌일위집계!#REF!</definedName>
    <definedName name="_6A_2" localSheetId="1">[4]연돌일위집계!#REF!</definedName>
    <definedName name="_6A_2">[4]연돌일위집계!#REF!</definedName>
    <definedName name="_6A_20" localSheetId="0">[4]연돌일위집계!#REF!</definedName>
    <definedName name="_6A_20" localSheetId="1">[4]연돌일위집계!#REF!</definedName>
    <definedName name="_6A_20">[4]연돌일위집계!#REF!</definedName>
    <definedName name="_6A_21" localSheetId="0">[4]연돌일위집계!#REF!</definedName>
    <definedName name="_6A_21" localSheetId="1">[4]연돌일위집계!#REF!</definedName>
    <definedName name="_6A_21">[4]연돌일위집계!#REF!</definedName>
    <definedName name="_6A_22" localSheetId="0">[4]연돌일위집계!#REF!</definedName>
    <definedName name="_6A_22" localSheetId="1">[4]연돌일위집계!#REF!</definedName>
    <definedName name="_6A_22">[4]연돌일위집계!#REF!</definedName>
    <definedName name="_6A_23" localSheetId="0">[4]연돌일위집계!#REF!</definedName>
    <definedName name="_6A_23" localSheetId="1">[4]연돌일위집계!#REF!</definedName>
    <definedName name="_6A_23">[4]연돌일위집계!#REF!</definedName>
    <definedName name="_6A_24" localSheetId="0">[4]연돌일위집계!#REF!</definedName>
    <definedName name="_6A_24" localSheetId="1">[4]연돌일위집계!#REF!</definedName>
    <definedName name="_6A_24">[4]연돌일위집계!#REF!</definedName>
    <definedName name="_6A_25" localSheetId="0">[4]연돌일위집계!#REF!</definedName>
    <definedName name="_6A_25" localSheetId="1">[4]연돌일위집계!#REF!</definedName>
    <definedName name="_6A_25">[4]연돌일위집계!#REF!</definedName>
    <definedName name="_6A_26" localSheetId="0">[4]연돌일위집계!#REF!</definedName>
    <definedName name="_6A_26" localSheetId="1">[4]연돌일위집계!#REF!</definedName>
    <definedName name="_6A_26">[4]연돌일위집계!#REF!</definedName>
    <definedName name="_6A_27" localSheetId="0">[4]연돌일위집계!#REF!</definedName>
    <definedName name="_6A_27" localSheetId="1">[4]연돌일위집계!#REF!</definedName>
    <definedName name="_6A_27">[4]연돌일위집계!#REF!</definedName>
    <definedName name="_6A_28" localSheetId="0">[4]연돌일위집계!#REF!</definedName>
    <definedName name="_6A_28" localSheetId="1">[4]연돌일위집계!#REF!</definedName>
    <definedName name="_6A_28">[4]연돌일위집계!#REF!</definedName>
    <definedName name="_6A_29" localSheetId="0">[4]연돌일위집계!#REF!</definedName>
    <definedName name="_6A_29" localSheetId="1">[4]연돌일위집계!#REF!</definedName>
    <definedName name="_6A_29">[4]연돌일위집계!#REF!</definedName>
    <definedName name="_6A_3" localSheetId="0">[4]연돌일위집계!#REF!</definedName>
    <definedName name="_6A_3" localSheetId="1">[4]연돌일위집계!#REF!</definedName>
    <definedName name="_6A_3">[4]연돌일위집계!#REF!</definedName>
    <definedName name="_6A_30" localSheetId="0">[4]연돌일위집계!#REF!</definedName>
    <definedName name="_6A_30" localSheetId="1">[4]연돌일위집계!#REF!</definedName>
    <definedName name="_6A_30">[4]연돌일위집계!#REF!</definedName>
    <definedName name="_6A_4" localSheetId="0">[4]연돌일위집계!#REF!</definedName>
    <definedName name="_6A_4" localSheetId="1">[4]연돌일위집계!#REF!</definedName>
    <definedName name="_6A_4">[4]연돌일위집계!#REF!</definedName>
    <definedName name="_6A_5" localSheetId="0">[4]연돌일위집계!#REF!</definedName>
    <definedName name="_6A_5" localSheetId="1">[4]연돌일위집계!#REF!</definedName>
    <definedName name="_6A_5">[4]연돌일위집계!#REF!</definedName>
    <definedName name="_6A_6" localSheetId="0">[4]연돌일위집계!#REF!</definedName>
    <definedName name="_6A_6" localSheetId="1">[4]연돌일위집계!#REF!</definedName>
    <definedName name="_6A_6">[4]연돌일위집계!#REF!</definedName>
    <definedName name="_6A_7" localSheetId="0">[4]연돌일위집계!#REF!</definedName>
    <definedName name="_6A_7" localSheetId="1">[4]연돌일위집계!#REF!</definedName>
    <definedName name="_6A_7">[4]연돌일위집계!#REF!</definedName>
    <definedName name="_6A_8" localSheetId="0">[4]연돌일위집계!#REF!</definedName>
    <definedName name="_6A_8" localSheetId="1">[4]연돌일위집계!#REF!</definedName>
    <definedName name="_6A_8">[4]연돌일위집계!#REF!</definedName>
    <definedName name="_6A_9" localSheetId="0">[4]연돌일위집계!#REF!</definedName>
    <definedName name="_6A_9" localSheetId="1">[4]연돌일위집계!#REF!</definedName>
    <definedName name="_6A_9">[4]연돌일위집계!#REF!</definedName>
    <definedName name="_6B_1" localSheetId="0">[4]연돌일위집계!#REF!</definedName>
    <definedName name="_6B_1" localSheetId="1">[4]연돌일위집계!#REF!</definedName>
    <definedName name="_6B_1">[4]연돌일위집계!#REF!</definedName>
    <definedName name="_6B_10" localSheetId="0">[4]연돌일위집계!#REF!</definedName>
    <definedName name="_6B_10" localSheetId="1">[4]연돌일위집계!#REF!</definedName>
    <definedName name="_6B_10">[4]연돌일위집계!#REF!</definedName>
    <definedName name="_6B_11" localSheetId="0">[4]연돌일위집계!#REF!</definedName>
    <definedName name="_6B_11" localSheetId="1">[4]연돌일위집계!#REF!</definedName>
    <definedName name="_6B_11">[4]연돌일위집계!#REF!</definedName>
    <definedName name="_6B_12" localSheetId="0">[4]연돌일위집계!#REF!</definedName>
    <definedName name="_6B_12" localSheetId="1">[4]연돌일위집계!#REF!</definedName>
    <definedName name="_6B_12">[4]연돌일위집계!#REF!</definedName>
    <definedName name="_6B_13" localSheetId="0">[4]연돌일위집계!#REF!</definedName>
    <definedName name="_6B_13" localSheetId="1">[4]연돌일위집계!#REF!</definedName>
    <definedName name="_6B_13">[4]연돌일위집계!#REF!</definedName>
    <definedName name="_6B_14" localSheetId="0">[4]연돌일위집계!#REF!</definedName>
    <definedName name="_6B_14" localSheetId="1">[4]연돌일위집계!#REF!</definedName>
    <definedName name="_6B_14">[4]연돌일위집계!#REF!</definedName>
    <definedName name="_6B_15" localSheetId="0">[4]연돌일위집계!#REF!</definedName>
    <definedName name="_6B_15" localSheetId="1">[4]연돌일위집계!#REF!</definedName>
    <definedName name="_6B_15">[4]연돌일위집계!#REF!</definedName>
    <definedName name="_6B_16" localSheetId="0">[4]연돌일위집계!#REF!</definedName>
    <definedName name="_6B_16" localSheetId="1">[4]연돌일위집계!#REF!</definedName>
    <definedName name="_6B_16">[4]연돌일위집계!#REF!</definedName>
    <definedName name="_6B_17" localSheetId="0">[4]연돌일위집계!#REF!</definedName>
    <definedName name="_6B_17" localSheetId="1">[4]연돌일위집계!#REF!</definedName>
    <definedName name="_6B_17">[4]연돌일위집계!#REF!</definedName>
    <definedName name="_6B_18" localSheetId="0">[4]연돌일위집계!#REF!</definedName>
    <definedName name="_6B_18" localSheetId="1">[4]연돌일위집계!#REF!</definedName>
    <definedName name="_6B_18">[4]연돌일위집계!#REF!</definedName>
    <definedName name="_6B_19" localSheetId="0">[4]연돌일위집계!#REF!</definedName>
    <definedName name="_6B_19" localSheetId="1">[4]연돌일위집계!#REF!</definedName>
    <definedName name="_6B_19">[4]연돌일위집계!#REF!</definedName>
    <definedName name="_6B_2" localSheetId="0">[4]연돌일위집계!#REF!</definedName>
    <definedName name="_6B_2" localSheetId="1">[4]연돌일위집계!#REF!</definedName>
    <definedName name="_6B_2">[4]연돌일위집계!#REF!</definedName>
    <definedName name="_6B_20" localSheetId="0">[4]연돌일위집계!#REF!</definedName>
    <definedName name="_6B_20" localSheetId="1">[4]연돌일위집계!#REF!</definedName>
    <definedName name="_6B_20">[4]연돌일위집계!#REF!</definedName>
    <definedName name="_6B_21" localSheetId="0">[4]연돌일위집계!#REF!</definedName>
    <definedName name="_6B_21" localSheetId="1">[4]연돌일위집계!#REF!</definedName>
    <definedName name="_6B_21">[4]연돌일위집계!#REF!</definedName>
    <definedName name="_6B_22" localSheetId="0">[4]연돌일위집계!#REF!</definedName>
    <definedName name="_6B_22" localSheetId="1">[4]연돌일위집계!#REF!</definedName>
    <definedName name="_6B_22">[4]연돌일위집계!#REF!</definedName>
    <definedName name="_6B_23" localSheetId="0">[4]연돌일위집계!#REF!</definedName>
    <definedName name="_6B_23" localSheetId="1">[4]연돌일위집계!#REF!</definedName>
    <definedName name="_6B_23">[4]연돌일위집계!#REF!</definedName>
    <definedName name="_6B_24" localSheetId="0">[4]연돌일위집계!#REF!</definedName>
    <definedName name="_6B_24" localSheetId="1">[4]연돌일위집계!#REF!</definedName>
    <definedName name="_6B_24">[4]연돌일위집계!#REF!</definedName>
    <definedName name="_6B_25" localSheetId="0">[4]연돌일위집계!#REF!</definedName>
    <definedName name="_6B_25" localSheetId="1">[4]연돌일위집계!#REF!</definedName>
    <definedName name="_6B_25">[4]연돌일위집계!#REF!</definedName>
    <definedName name="_6B_26" localSheetId="0">[4]연돌일위집계!#REF!</definedName>
    <definedName name="_6B_26" localSheetId="1">[4]연돌일위집계!#REF!</definedName>
    <definedName name="_6B_26">[4]연돌일위집계!#REF!</definedName>
    <definedName name="_6B_27" localSheetId="0">[4]연돌일위집계!#REF!</definedName>
    <definedName name="_6B_27" localSheetId="1">[4]연돌일위집계!#REF!</definedName>
    <definedName name="_6B_27">[4]연돌일위집계!#REF!</definedName>
    <definedName name="_6B_28" localSheetId="0">[4]연돌일위집계!#REF!</definedName>
    <definedName name="_6B_28" localSheetId="1">[4]연돌일위집계!#REF!</definedName>
    <definedName name="_6B_28">[4]연돌일위집계!#REF!</definedName>
    <definedName name="_6B_29" localSheetId="0">[4]연돌일위집계!#REF!</definedName>
    <definedName name="_6B_29" localSheetId="1">[4]연돌일위집계!#REF!</definedName>
    <definedName name="_6B_29">[4]연돌일위집계!#REF!</definedName>
    <definedName name="_6B_3" localSheetId="0">[4]연돌일위집계!#REF!</definedName>
    <definedName name="_6B_3" localSheetId="1">[4]연돌일위집계!#REF!</definedName>
    <definedName name="_6B_3">[4]연돌일위집계!#REF!</definedName>
    <definedName name="_6B_30" localSheetId="0">[4]연돌일위집계!#REF!</definedName>
    <definedName name="_6B_30" localSheetId="1">[4]연돌일위집계!#REF!</definedName>
    <definedName name="_6B_30">[4]연돌일위집계!#REF!</definedName>
    <definedName name="_6B_4" localSheetId="0">[4]연돌일위집계!#REF!</definedName>
    <definedName name="_6B_4" localSheetId="1">[4]연돌일위집계!#REF!</definedName>
    <definedName name="_6B_4">[4]연돌일위집계!#REF!</definedName>
    <definedName name="_6B_5" localSheetId="0">[4]연돌일위집계!#REF!</definedName>
    <definedName name="_6B_5" localSheetId="1">[4]연돌일위집계!#REF!</definedName>
    <definedName name="_6B_5">[4]연돌일위집계!#REF!</definedName>
    <definedName name="_6B_6" localSheetId="0">[4]연돌일위집계!#REF!</definedName>
    <definedName name="_6B_6" localSheetId="1">[4]연돌일위집계!#REF!</definedName>
    <definedName name="_6B_6">[4]연돌일위집계!#REF!</definedName>
    <definedName name="_6B_7" localSheetId="0">[4]연돌일위집계!#REF!</definedName>
    <definedName name="_6B_7" localSheetId="1">[4]연돌일위집계!#REF!</definedName>
    <definedName name="_6B_7">[4]연돌일위집계!#REF!</definedName>
    <definedName name="_6B_8" localSheetId="0">[4]연돌일위집계!#REF!</definedName>
    <definedName name="_6B_8" localSheetId="1">[4]연돌일위집계!#REF!</definedName>
    <definedName name="_6B_8">[4]연돌일위집계!#REF!</definedName>
    <definedName name="_6B_9" localSheetId="0">[4]연돌일위집계!#REF!</definedName>
    <definedName name="_6B_9" localSheetId="1">[4]연돌일위집계!#REF!</definedName>
    <definedName name="_6B_9">[4]연돌일위집계!#REF!</definedName>
    <definedName name="_6C_1" localSheetId="0">[4]연돌일위집계!#REF!</definedName>
    <definedName name="_6C_1" localSheetId="1">[4]연돌일위집계!#REF!</definedName>
    <definedName name="_6C_1">[4]연돌일위집계!#REF!</definedName>
    <definedName name="_6C_10" localSheetId="0">[4]연돌일위집계!#REF!</definedName>
    <definedName name="_6C_10" localSheetId="1">[4]연돌일위집계!#REF!</definedName>
    <definedName name="_6C_10">[4]연돌일위집계!#REF!</definedName>
    <definedName name="_6C_11" localSheetId="0">[4]연돌일위집계!#REF!</definedName>
    <definedName name="_6C_11" localSheetId="1">[4]연돌일위집계!#REF!</definedName>
    <definedName name="_6C_11">[4]연돌일위집계!#REF!</definedName>
    <definedName name="_6C_12" localSheetId="0">[4]연돌일위집계!#REF!</definedName>
    <definedName name="_6C_12" localSheetId="1">[4]연돌일위집계!#REF!</definedName>
    <definedName name="_6C_12">[4]연돌일위집계!#REF!</definedName>
    <definedName name="_6C_13" localSheetId="0">[4]연돌일위집계!#REF!</definedName>
    <definedName name="_6C_13" localSheetId="1">[4]연돌일위집계!#REF!</definedName>
    <definedName name="_6C_13">[4]연돌일위집계!#REF!</definedName>
    <definedName name="_6C_14" localSheetId="0">[4]연돌일위집계!#REF!</definedName>
    <definedName name="_6C_14" localSheetId="1">[4]연돌일위집계!#REF!</definedName>
    <definedName name="_6C_14">[4]연돌일위집계!#REF!</definedName>
    <definedName name="_6C_15" localSheetId="0">[4]연돌일위집계!#REF!</definedName>
    <definedName name="_6C_15" localSheetId="1">[4]연돌일위집계!#REF!</definedName>
    <definedName name="_6C_15">[4]연돌일위집계!#REF!</definedName>
    <definedName name="_6C_16" localSheetId="0">[4]연돌일위집계!#REF!</definedName>
    <definedName name="_6C_16" localSheetId="1">[4]연돌일위집계!#REF!</definedName>
    <definedName name="_6C_16">[4]연돌일위집계!#REF!</definedName>
    <definedName name="_6C_17" localSheetId="0">[4]연돌일위집계!#REF!</definedName>
    <definedName name="_6C_17" localSheetId="1">[4]연돌일위집계!#REF!</definedName>
    <definedName name="_6C_17">[4]연돌일위집계!#REF!</definedName>
    <definedName name="_6C_18" localSheetId="0">[4]연돌일위집계!#REF!</definedName>
    <definedName name="_6C_18" localSheetId="1">[4]연돌일위집계!#REF!</definedName>
    <definedName name="_6C_18">[4]연돌일위집계!#REF!</definedName>
    <definedName name="_6C_19" localSheetId="0">[4]연돌일위집계!#REF!</definedName>
    <definedName name="_6C_19" localSheetId="1">[4]연돌일위집계!#REF!</definedName>
    <definedName name="_6C_19">[4]연돌일위집계!#REF!</definedName>
    <definedName name="_6C_2" localSheetId="0">[4]연돌일위집계!#REF!</definedName>
    <definedName name="_6C_2" localSheetId="1">[4]연돌일위집계!#REF!</definedName>
    <definedName name="_6C_2">[4]연돌일위집계!#REF!</definedName>
    <definedName name="_6C_20" localSheetId="0">[4]연돌일위집계!#REF!</definedName>
    <definedName name="_6C_20" localSheetId="1">[4]연돌일위집계!#REF!</definedName>
    <definedName name="_6C_20">[4]연돌일위집계!#REF!</definedName>
    <definedName name="_6C_21" localSheetId="0">[4]연돌일위집계!#REF!</definedName>
    <definedName name="_6C_21" localSheetId="1">[4]연돌일위집계!#REF!</definedName>
    <definedName name="_6C_21">[4]연돌일위집계!#REF!</definedName>
    <definedName name="_6C_22" localSheetId="0">[4]연돌일위집계!#REF!</definedName>
    <definedName name="_6C_22" localSheetId="1">[4]연돌일위집계!#REF!</definedName>
    <definedName name="_6C_22">[4]연돌일위집계!#REF!</definedName>
    <definedName name="_6C_23" localSheetId="0">[4]연돌일위집계!#REF!</definedName>
    <definedName name="_6C_23" localSheetId="1">[4]연돌일위집계!#REF!</definedName>
    <definedName name="_6C_23">[4]연돌일위집계!#REF!</definedName>
    <definedName name="_6C_24" localSheetId="0">[4]연돌일위집계!#REF!</definedName>
    <definedName name="_6C_24" localSheetId="1">[4]연돌일위집계!#REF!</definedName>
    <definedName name="_6C_24">[4]연돌일위집계!#REF!</definedName>
    <definedName name="_6C_25" localSheetId="0">[4]연돌일위집계!#REF!</definedName>
    <definedName name="_6C_25" localSheetId="1">[4]연돌일위집계!#REF!</definedName>
    <definedName name="_6C_25">[4]연돌일위집계!#REF!</definedName>
    <definedName name="_6C_26" localSheetId="0">[4]연돌일위집계!#REF!</definedName>
    <definedName name="_6C_26" localSheetId="1">[4]연돌일위집계!#REF!</definedName>
    <definedName name="_6C_26">[4]연돌일위집계!#REF!</definedName>
    <definedName name="_6C_27" localSheetId="0">[4]연돌일위집계!#REF!</definedName>
    <definedName name="_6C_27" localSheetId="1">[4]연돌일위집계!#REF!</definedName>
    <definedName name="_6C_27">[4]연돌일위집계!#REF!</definedName>
    <definedName name="_6C_28" localSheetId="0">[4]연돌일위집계!#REF!</definedName>
    <definedName name="_6C_28" localSheetId="1">[4]연돌일위집계!#REF!</definedName>
    <definedName name="_6C_28">[4]연돌일위집계!#REF!</definedName>
    <definedName name="_6C_29" localSheetId="0">[4]연돌일위집계!#REF!</definedName>
    <definedName name="_6C_29" localSheetId="1">[4]연돌일위집계!#REF!</definedName>
    <definedName name="_6C_29">[4]연돌일위집계!#REF!</definedName>
    <definedName name="_6C_3" localSheetId="0">[4]연돌일위집계!#REF!</definedName>
    <definedName name="_6C_3" localSheetId="1">[4]연돌일위집계!#REF!</definedName>
    <definedName name="_6C_3">[4]연돌일위집계!#REF!</definedName>
    <definedName name="_6C_30" localSheetId="0">[4]연돌일위집계!#REF!</definedName>
    <definedName name="_6C_30" localSheetId="1">[4]연돌일위집계!#REF!</definedName>
    <definedName name="_6C_30">[4]연돌일위집계!#REF!</definedName>
    <definedName name="_6C_4" localSheetId="0">[4]연돌일위집계!#REF!</definedName>
    <definedName name="_6C_4" localSheetId="1">[4]연돌일위집계!#REF!</definedName>
    <definedName name="_6C_4">[4]연돌일위집계!#REF!</definedName>
    <definedName name="_6C_5" localSheetId="0">[4]연돌일위집계!#REF!</definedName>
    <definedName name="_6C_5" localSheetId="1">[4]연돌일위집계!#REF!</definedName>
    <definedName name="_6C_5">[4]연돌일위집계!#REF!</definedName>
    <definedName name="_6C_6" localSheetId="0">[4]연돌일위집계!#REF!</definedName>
    <definedName name="_6C_6" localSheetId="1">[4]연돌일위집계!#REF!</definedName>
    <definedName name="_6C_6">[4]연돌일위집계!#REF!</definedName>
    <definedName name="_6C_7" localSheetId="0">[4]연돌일위집계!#REF!</definedName>
    <definedName name="_6C_7" localSheetId="1">[4]연돌일위집계!#REF!</definedName>
    <definedName name="_6C_7">[4]연돌일위집계!#REF!</definedName>
    <definedName name="_6C_8" localSheetId="0">[4]연돌일위집계!#REF!</definedName>
    <definedName name="_6C_8" localSheetId="1">[4]연돌일위집계!#REF!</definedName>
    <definedName name="_6C_8">[4]연돌일위집계!#REF!</definedName>
    <definedName name="_6C_9" localSheetId="0">[4]연돌일위집계!#REF!</definedName>
    <definedName name="_6C_9" localSheetId="1">[4]연돌일위집계!#REF!</definedName>
    <definedName name="_6C_9">[4]연돌일위집계!#REF!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_1" localSheetId="0">[4]연돌일위집계!#REF!</definedName>
    <definedName name="_7A_1" localSheetId="1">[4]연돌일위집계!#REF!</definedName>
    <definedName name="_7A_1">[4]연돌일위집계!#REF!</definedName>
    <definedName name="_7A_10" localSheetId="0">[4]연돌일위집계!#REF!</definedName>
    <definedName name="_7A_10" localSheetId="1">[4]연돌일위집계!#REF!</definedName>
    <definedName name="_7A_10">[4]연돌일위집계!#REF!</definedName>
    <definedName name="_7A_11" localSheetId="0">[4]연돌일위집계!#REF!</definedName>
    <definedName name="_7A_11" localSheetId="1">[4]연돌일위집계!#REF!</definedName>
    <definedName name="_7A_11">[4]연돌일위집계!#REF!</definedName>
    <definedName name="_7A_12" localSheetId="0">[4]연돌일위집계!#REF!</definedName>
    <definedName name="_7A_12" localSheetId="1">[4]연돌일위집계!#REF!</definedName>
    <definedName name="_7A_12">[4]연돌일위집계!#REF!</definedName>
    <definedName name="_7A_13" localSheetId="0">[4]연돌일위집계!#REF!</definedName>
    <definedName name="_7A_13" localSheetId="1">[4]연돌일위집계!#REF!</definedName>
    <definedName name="_7A_13">[4]연돌일위집계!#REF!</definedName>
    <definedName name="_7A_14" localSheetId="0">[4]연돌일위집계!#REF!</definedName>
    <definedName name="_7A_14" localSheetId="1">[4]연돌일위집계!#REF!</definedName>
    <definedName name="_7A_14">[4]연돌일위집계!#REF!</definedName>
    <definedName name="_7A_15" localSheetId="0">[4]연돌일위집계!#REF!</definedName>
    <definedName name="_7A_15" localSheetId="1">[4]연돌일위집계!#REF!</definedName>
    <definedName name="_7A_15">[4]연돌일위집계!#REF!</definedName>
    <definedName name="_7A_16" localSheetId="0">[4]연돌일위집계!#REF!</definedName>
    <definedName name="_7A_16" localSheetId="1">[4]연돌일위집계!#REF!</definedName>
    <definedName name="_7A_16">[4]연돌일위집계!#REF!</definedName>
    <definedName name="_7A_17" localSheetId="0">[4]연돌일위집계!#REF!</definedName>
    <definedName name="_7A_17" localSheetId="1">[4]연돌일위집계!#REF!</definedName>
    <definedName name="_7A_17">[4]연돌일위집계!#REF!</definedName>
    <definedName name="_7A_18" localSheetId="0">[4]연돌일위집계!#REF!</definedName>
    <definedName name="_7A_18" localSheetId="1">[4]연돌일위집계!#REF!</definedName>
    <definedName name="_7A_18">[4]연돌일위집계!#REF!</definedName>
    <definedName name="_7A_19" localSheetId="0">[4]연돌일위집계!#REF!</definedName>
    <definedName name="_7A_19" localSheetId="1">[4]연돌일위집계!#REF!</definedName>
    <definedName name="_7A_19">[4]연돌일위집계!#REF!</definedName>
    <definedName name="_7A_2" localSheetId="0">[4]연돌일위집계!#REF!</definedName>
    <definedName name="_7A_2" localSheetId="1">[4]연돌일위집계!#REF!</definedName>
    <definedName name="_7A_2">[4]연돌일위집계!#REF!</definedName>
    <definedName name="_7A_20" localSheetId="0">[4]연돌일위집계!#REF!</definedName>
    <definedName name="_7A_20" localSheetId="1">[4]연돌일위집계!#REF!</definedName>
    <definedName name="_7A_20">[4]연돌일위집계!#REF!</definedName>
    <definedName name="_7A_21" localSheetId="0">[4]연돌일위집계!#REF!</definedName>
    <definedName name="_7A_21" localSheetId="1">[4]연돌일위집계!#REF!</definedName>
    <definedName name="_7A_21">[4]연돌일위집계!#REF!</definedName>
    <definedName name="_7A_22" localSheetId="0">[4]연돌일위집계!#REF!</definedName>
    <definedName name="_7A_22" localSheetId="1">[4]연돌일위집계!#REF!</definedName>
    <definedName name="_7A_22">[4]연돌일위집계!#REF!</definedName>
    <definedName name="_7A_23" localSheetId="0">[4]연돌일위집계!#REF!</definedName>
    <definedName name="_7A_23" localSheetId="1">[4]연돌일위집계!#REF!</definedName>
    <definedName name="_7A_23">[4]연돌일위집계!#REF!</definedName>
    <definedName name="_7A_24" localSheetId="0">[4]연돌일위집계!#REF!</definedName>
    <definedName name="_7A_24" localSheetId="1">[4]연돌일위집계!#REF!</definedName>
    <definedName name="_7A_24">[4]연돌일위집계!#REF!</definedName>
    <definedName name="_7A_25" localSheetId="0">[4]연돌일위집계!#REF!</definedName>
    <definedName name="_7A_25" localSheetId="1">[4]연돌일위집계!#REF!</definedName>
    <definedName name="_7A_25">[4]연돌일위집계!#REF!</definedName>
    <definedName name="_7A_26" localSheetId="0">[4]연돌일위집계!#REF!</definedName>
    <definedName name="_7A_26" localSheetId="1">[4]연돌일위집계!#REF!</definedName>
    <definedName name="_7A_26">[4]연돌일위집계!#REF!</definedName>
    <definedName name="_7A_27" localSheetId="0">[4]연돌일위집계!#REF!</definedName>
    <definedName name="_7A_27" localSheetId="1">[4]연돌일위집계!#REF!</definedName>
    <definedName name="_7A_27">[4]연돌일위집계!#REF!</definedName>
    <definedName name="_7A_28" localSheetId="0">[4]연돌일위집계!#REF!</definedName>
    <definedName name="_7A_28" localSheetId="1">[4]연돌일위집계!#REF!</definedName>
    <definedName name="_7A_28">[4]연돌일위집계!#REF!</definedName>
    <definedName name="_7A_29" localSheetId="0">[4]연돌일위집계!#REF!</definedName>
    <definedName name="_7A_29" localSheetId="1">[4]연돌일위집계!#REF!</definedName>
    <definedName name="_7A_29">[4]연돌일위집계!#REF!</definedName>
    <definedName name="_7A_3" localSheetId="0">[4]연돌일위집계!#REF!</definedName>
    <definedName name="_7A_3" localSheetId="1">[4]연돌일위집계!#REF!</definedName>
    <definedName name="_7A_3">[4]연돌일위집계!#REF!</definedName>
    <definedName name="_7A_30" localSheetId="0">[4]연돌일위집계!#REF!</definedName>
    <definedName name="_7A_30" localSheetId="1">[4]연돌일위집계!#REF!</definedName>
    <definedName name="_7A_30">[4]연돌일위집계!#REF!</definedName>
    <definedName name="_7A_4" localSheetId="0">[4]연돌일위집계!#REF!</definedName>
    <definedName name="_7A_4" localSheetId="1">[4]연돌일위집계!#REF!</definedName>
    <definedName name="_7A_4">[4]연돌일위집계!#REF!</definedName>
    <definedName name="_7A_5" localSheetId="0">[4]연돌일위집계!#REF!</definedName>
    <definedName name="_7A_5" localSheetId="1">[4]연돌일위집계!#REF!</definedName>
    <definedName name="_7A_5">[4]연돌일위집계!#REF!</definedName>
    <definedName name="_7A_6" localSheetId="0">[4]연돌일위집계!#REF!</definedName>
    <definedName name="_7A_6" localSheetId="1">[4]연돌일위집계!#REF!</definedName>
    <definedName name="_7A_6">[4]연돌일위집계!#REF!</definedName>
    <definedName name="_7A_7" localSheetId="0">[4]연돌일위집계!#REF!</definedName>
    <definedName name="_7A_7" localSheetId="1">[4]연돌일위집계!#REF!</definedName>
    <definedName name="_7A_7">[4]연돌일위집계!#REF!</definedName>
    <definedName name="_7A_8" localSheetId="0">[4]연돌일위집계!#REF!</definedName>
    <definedName name="_7A_8" localSheetId="1">[4]연돌일위집계!#REF!</definedName>
    <definedName name="_7A_8">[4]연돌일위집계!#REF!</definedName>
    <definedName name="_7A_9" localSheetId="0">[4]연돌일위집계!#REF!</definedName>
    <definedName name="_7A_9" localSheetId="1">[4]연돌일위집계!#REF!</definedName>
    <definedName name="_7A_9">[4]연돌일위집계!#REF!</definedName>
    <definedName name="_7B_1" localSheetId="0">[4]연돌일위집계!#REF!</definedName>
    <definedName name="_7B_1" localSheetId="1">[4]연돌일위집계!#REF!</definedName>
    <definedName name="_7B_1">[4]연돌일위집계!#REF!</definedName>
    <definedName name="_7B_10" localSheetId="0">[4]연돌일위집계!#REF!</definedName>
    <definedName name="_7B_10" localSheetId="1">[4]연돌일위집계!#REF!</definedName>
    <definedName name="_7B_10">[4]연돌일위집계!#REF!</definedName>
    <definedName name="_7B_11" localSheetId="0">[4]연돌일위집계!#REF!</definedName>
    <definedName name="_7B_11" localSheetId="1">[4]연돌일위집계!#REF!</definedName>
    <definedName name="_7B_11">[4]연돌일위집계!#REF!</definedName>
    <definedName name="_7B_12" localSheetId="0">[4]연돌일위집계!#REF!</definedName>
    <definedName name="_7B_12" localSheetId="1">[4]연돌일위집계!#REF!</definedName>
    <definedName name="_7B_12">[4]연돌일위집계!#REF!</definedName>
    <definedName name="_7B_13" localSheetId="0">[4]연돌일위집계!#REF!</definedName>
    <definedName name="_7B_13" localSheetId="1">[4]연돌일위집계!#REF!</definedName>
    <definedName name="_7B_13">[4]연돌일위집계!#REF!</definedName>
    <definedName name="_7B_14" localSheetId="0">[4]연돌일위집계!#REF!</definedName>
    <definedName name="_7B_14" localSheetId="1">[4]연돌일위집계!#REF!</definedName>
    <definedName name="_7B_14">[4]연돌일위집계!#REF!</definedName>
    <definedName name="_7B_15" localSheetId="0">[4]연돌일위집계!#REF!</definedName>
    <definedName name="_7B_15" localSheetId="1">[4]연돌일위집계!#REF!</definedName>
    <definedName name="_7B_15">[4]연돌일위집계!#REF!</definedName>
    <definedName name="_7B_16" localSheetId="0">[4]연돌일위집계!#REF!</definedName>
    <definedName name="_7B_16" localSheetId="1">[4]연돌일위집계!#REF!</definedName>
    <definedName name="_7B_16">[4]연돌일위집계!#REF!</definedName>
    <definedName name="_7B_17" localSheetId="0">[4]연돌일위집계!#REF!</definedName>
    <definedName name="_7B_17" localSheetId="1">[4]연돌일위집계!#REF!</definedName>
    <definedName name="_7B_17">[4]연돌일위집계!#REF!</definedName>
    <definedName name="_7B_18" localSheetId="0">[4]연돌일위집계!#REF!</definedName>
    <definedName name="_7B_18" localSheetId="1">[4]연돌일위집계!#REF!</definedName>
    <definedName name="_7B_18">[4]연돌일위집계!#REF!</definedName>
    <definedName name="_7B_19" localSheetId="0">[4]연돌일위집계!#REF!</definedName>
    <definedName name="_7B_19" localSheetId="1">[4]연돌일위집계!#REF!</definedName>
    <definedName name="_7B_19">[4]연돌일위집계!#REF!</definedName>
    <definedName name="_7B_2" localSheetId="0">[4]연돌일위집계!#REF!</definedName>
    <definedName name="_7B_2" localSheetId="1">[4]연돌일위집계!#REF!</definedName>
    <definedName name="_7B_2">[4]연돌일위집계!#REF!</definedName>
    <definedName name="_7B_20" localSheetId="0">[4]연돌일위집계!#REF!</definedName>
    <definedName name="_7B_20" localSheetId="1">[4]연돌일위집계!#REF!</definedName>
    <definedName name="_7B_20">[4]연돌일위집계!#REF!</definedName>
    <definedName name="_7B_21" localSheetId="0">[4]연돌일위집계!#REF!</definedName>
    <definedName name="_7B_21" localSheetId="1">[4]연돌일위집계!#REF!</definedName>
    <definedName name="_7B_21">[4]연돌일위집계!#REF!</definedName>
    <definedName name="_7B_22" localSheetId="0">[4]연돌일위집계!#REF!</definedName>
    <definedName name="_7B_22" localSheetId="1">[4]연돌일위집계!#REF!</definedName>
    <definedName name="_7B_22">[4]연돌일위집계!#REF!</definedName>
    <definedName name="_7B_23" localSheetId="0">[4]연돌일위집계!#REF!</definedName>
    <definedName name="_7B_23" localSheetId="1">[4]연돌일위집계!#REF!</definedName>
    <definedName name="_7B_23">[4]연돌일위집계!#REF!</definedName>
    <definedName name="_7B_24" localSheetId="0">[4]연돌일위집계!#REF!</definedName>
    <definedName name="_7B_24" localSheetId="1">[4]연돌일위집계!#REF!</definedName>
    <definedName name="_7B_24">[4]연돌일위집계!#REF!</definedName>
    <definedName name="_7B_25" localSheetId="0">[4]연돌일위집계!#REF!</definedName>
    <definedName name="_7B_25" localSheetId="1">[4]연돌일위집계!#REF!</definedName>
    <definedName name="_7B_25">[4]연돌일위집계!#REF!</definedName>
    <definedName name="_7B_26" localSheetId="0">[4]연돌일위집계!#REF!</definedName>
    <definedName name="_7B_26" localSheetId="1">[4]연돌일위집계!#REF!</definedName>
    <definedName name="_7B_26">[4]연돌일위집계!#REF!</definedName>
    <definedName name="_7B_27" localSheetId="0">[4]연돌일위집계!#REF!</definedName>
    <definedName name="_7B_27" localSheetId="1">[4]연돌일위집계!#REF!</definedName>
    <definedName name="_7B_27">[4]연돌일위집계!#REF!</definedName>
    <definedName name="_7B_28" localSheetId="0">[4]연돌일위집계!#REF!</definedName>
    <definedName name="_7B_28" localSheetId="1">[4]연돌일위집계!#REF!</definedName>
    <definedName name="_7B_28">[4]연돌일위집계!#REF!</definedName>
    <definedName name="_7B_29" localSheetId="0">[4]연돌일위집계!#REF!</definedName>
    <definedName name="_7B_29" localSheetId="1">[4]연돌일위집계!#REF!</definedName>
    <definedName name="_7B_29">[4]연돌일위집계!#REF!</definedName>
    <definedName name="_7B_3" localSheetId="0">[4]연돌일위집계!#REF!</definedName>
    <definedName name="_7B_3" localSheetId="1">[4]연돌일위집계!#REF!</definedName>
    <definedName name="_7B_3">[4]연돌일위집계!#REF!</definedName>
    <definedName name="_7B_30" localSheetId="0">[4]연돌일위집계!#REF!</definedName>
    <definedName name="_7B_30" localSheetId="1">[4]연돌일위집계!#REF!</definedName>
    <definedName name="_7B_30">[4]연돌일위집계!#REF!</definedName>
    <definedName name="_7B_4" localSheetId="0">[4]연돌일위집계!#REF!</definedName>
    <definedName name="_7B_4" localSheetId="1">[4]연돌일위집계!#REF!</definedName>
    <definedName name="_7B_4">[4]연돌일위집계!#REF!</definedName>
    <definedName name="_7B_5" localSheetId="0">[4]연돌일위집계!#REF!</definedName>
    <definedName name="_7B_5" localSheetId="1">[4]연돌일위집계!#REF!</definedName>
    <definedName name="_7B_5">[4]연돌일위집계!#REF!</definedName>
    <definedName name="_7B_6" localSheetId="0">[4]연돌일위집계!#REF!</definedName>
    <definedName name="_7B_6" localSheetId="1">[4]연돌일위집계!#REF!</definedName>
    <definedName name="_7B_6">[4]연돌일위집계!#REF!</definedName>
    <definedName name="_7B_7" localSheetId="0">[4]연돌일위집계!#REF!</definedName>
    <definedName name="_7B_7" localSheetId="1">[4]연돌일위집계!#REF!</definedName>
    <definedName name="_7B_7">[4]연돌일위집계!#REF!</definedName>
    <definedName name="_7B_8" localSheetId="0">[4]연돌일위집계!#REF!</definedName>
    <definedName name="_7B_8" localSheetId="1">[4]연돌일위집계!#REF!</definedName>
    <definedName name="_7B_8">[4]연돌일위집계!#REF!</definedName>
    <definedName name="_7B_9" localSheetId="0">[4]연돌일위집계!#REF!</definedName>
    <definedName name="_7B_9" localSheetId="1">[4]연돌일위집계!#REF!</definedName>
    <definedName name="_7B_9">[4]연돌일위집계!#REF!</definedName>
    <definedName name="_7C_1" localSheetId="0">[4]연돌일위집계!#REF!</definedName>
    <definedName name="_7C_1" localSheetId="1">[4]연돌일위집계!#REF!</definedName>
    <definedName name="_7C_1">[4]연돌일위집계!#REF!</definedName>
    <definedName name="_7C_10" localSheetId="0">[4]연돌일위집계!#REF!</definedName>
    <definedName name="_7C_10" localSheetId="1">[4]연돌일위집계!#REF!</definedName>
    <definedName name="_7C_10">[4]연돌일위집계!#REF!</definedName>
    <definedName name="_7C_11" localSheetId="0">[4]연돌일위집계!#REF!</definedName>
    <definedName name="_7C_11" localSheetId="1">[4]연돌일위집계!#REF!</definedName>
    <definedName name="_7C_11">[4]연돌일위집계!#REF!</definedName>
    <definedName name="_7C_12" localSheetId="0">[4]연돌일위집계!#REF!</definedName>
    <definedName name="_7C_12" localSheetId="1">[4]연돌일위집계!#REF!</definedName>
    <definedName name="_7C_12">[4]연돌일위집계!#REF!</definedName>
    <definedName name="_7C_13" localSheetId="0">[4]연돌일위집계!#REF!</definedName>
    <definedName name="_7C_13" localSheetId="1">[4]연돌일위집계!#REF!</definedName>
    <definedName name="_7C_13">[4]연돌일위집계!#REF!</definedName>
    <definedName name="_7C_14" localSheetId="0">[4]연돌일위집계!#REF!</definedName>
    <definedName name="_7C_14" localSheetId="1">[4]연돌일위집계!#REF!</definedName>
    <definedName name="_7C_14">[4]연돌일위집계!#REF!</definedName>
    <definedName name="_7C_15" localSheetId="0">[4]연돌일위집계!#REF!</definedName>
    <definedName name="_7C_15" localSheetId="1">[4]연돌일위집계!#REF!</definedName>
    <definedName name="_7C_15">[4]연돌일위집계!#REF!</definedName>
    <definedName name="_7C_16" localSheetId="0">[4]연돌일위집계!#REF!</definedName>
    <definedName name="_7C_16" localSheetId="1">[4]연돌일위집계!#REF!</definedName>
    <definedName name="_7C_16">[4]연돌일위집계!#REF!</definedName>
    <definedName name="_7C_17" localSheetId="0">[4]연돌일위집계!#REF!</definedName>
    <definedName name="_7C_17" localSheetId="1">[4]연돌일위집계!#REF!</definedName>
    <definedName name="_7C_17">[4]연돌일위집계!#REF!</definedName>
    <definedName name="_7C_18" localSheetId="0">[4]연돌일위집계!#REF!</definedName>
    <definedName name="_7C_18" localSheetId="1">[4]연돌일위집계!#REF!</definedName>
    <definedName name="_7C_18">[4]연돌일위집계!#REF!</definedName>
    <definedName name="_7C_19" localSheetId="0">[4]연돌일위집계!#REF!</definedName>
    <definedName name="_7C_19" localSheetId="1">[4]연돌일위집계!#REF!</definedName>
    <definedName name="_7C_19">[4]연돌일위집계!#REF!</definedName>
    <definedName name="_7C_2" localSheetId="0">[4]연돌일위집계!#REF!</definedName>
    <definedName name="_7C_2" localSheetId="1">[4]연돌일위집계!#REF!</definedName>
    <definedName name="_7C_2">[4]연돌일위집계!#REF!</definedName>
    <definedName name="_7C_20" localSheetId="0">[4]연돌일위집계!#REF!</definedName>
    <definedName name="_7C_20" localSheetId="1">[4]연돌일위집계!#REF!</definedName>
    <definedName name="_7C_20">[4]연돌일위집계!#REF!</definedName>
    <definedName name="_7C_21" localSheetId="0">[4]연돌일위집계!#REF!</definedName>
    <definedName name="_7C_21" localSheetId="1">[4]연돌일위집계!#REF!</definedName>
    <definedName name="_7C_21">[4]연돌일위집계!#REF!</definedName>
    <definedName name="_7C_22" localSheetId="0">[4]연돌일위집계!#REF!</definedName>
    <definedName name="_7C_22" localSheetId="1">[4]연돌일위집계!#REF!</definedName>
    <definedName name="_7C_22">[4]연돌일위집계!#REF!</definedName>
    <definedName name="_7C_23" localSheetId="0">[4]연돌일위집계!#REF!</definedName>
    <definedName name="_7C_23" localSheetId="1">[4]연돌일위집계!#REF!</definedName>
    <definedName name="_7C_23">[4]연돌일위집계!#REF!</definedName>
    <definedName name="_7C_24" localSheetId="0">[4]연돌일위집계!#REF!</definedName>
    <definedName name="_7C_24" localSheetId="1">[4]연돌일위집계!#REF!</definedName>
    <definedName name="_7C_24">[4]연돌일위집계!#REF!</definedName>
    <definedName name="_7C_25" localSheetId="0">[4]연돌일위집계!#REF!</definedName>
    <definedName name="_7C_25" localSheetId="1">[4]연돌일위집계!#REF!</definedName>
    <definedName name="_7C_25">[4]연돌일위집계!#REF!</definedName>
    <definedName name="_7C_26" localSheetId="0">[4]연돌일위집계!#REF!</definedName>
    <definedName name="_7C_26" localSheetId="1">[4]연돌일위집계!#REF!</definedName>
    <definedName name="_7C_26">[4]연돌일위집계!#REF!</definedName>
    <definedName name="_7C_27" localSheetId="0">[4]연돌일위집계!#REF!</definedName>
    <definedName name="_7C_27" localSheetId="1">[4]연돌일위집계!#REF!</definedName>
    <definedName name="_7C_27">[4]연돌일위집계!#REF!</definedName>
    <definedName name="_7C_28" localSheetId="0">[4]연돌일위집계!#REF!</definedName>
    <definedName name="_7C_28" localSheetId="1">[4]연돌일위집계!#REF!</definedName>
    <definedName name="_7C_28">[4]연돌일위집계!#REF!</definedName>
    <definedName name="_7C_29" localSheetId="0">[4]연돌일위집계!#REF!</definedName>
    <definedName name="_7C_29" localSheetId="1">[4]연돌일위집계!#REF!</definedName>
    <definedName name="_7C_29">[4]연돌일위집계!#REF!</definedName>
    <definedName name="_7C_3" localSheetId="0">[4]연돌일위집계!#REF!</definedName>
    <definedName name="_7C_3" localSheetId="1">[4]연돌일위집계!#REF!</definedName>
    <definedName name="_7C_3">[4]연돌일위집계!#REF!</definedName>
    <definedName name="_7C_30" localSheetId="0">[4]연돌일위집계!#REF!</definedName>
    <definedName name="_7C_30" localSheetId="1">[4]연돌일위집계!#REF!</definedName>
    <definedName name="_7C_30">[4]연돌일위집계!#REF!</definedName>
    <definedName name="_7C_4" localSheetId="0">[4]연돌일위집계!#REF!</definedName>
    <definedName name="_7C_4" localSheetId="1">[4]연돌일위집계!#REF!</definedName>
    <definedName name="_7C_4">[4]연돌일위집계!#REF!</definedName>
    <definedName name="_7C_5" localSheetId="0">[4]연돌일위집계!#REF!</definedName>
    <definedName name="_7C_5" localSheetId="1">[4]연돌일위집계!#REF!</definedName>
    <definedName name="_7C_5">[4]연돌일위집계!#REF!</definedName>
    <definedName name="_7C_6" localSheetId="0">[4]연돌일위집계!#REF!</definedName>
    <definedName name="_7C_6" localSheetId="1">[4]연돌일위집계!#REF!</definedName>
    <definedName name="_7C_6">[4]연돌일위집계!#REF!</definedName>
    <definedName name="_7C_7" localSheetId="0">[4]연돌일위집계!#REF!</definedName>
    <definedName name="_7C_7" localSheetId="1">[4]연돌일위집계!#REF!</definedName>
    <definedName name="_7C_7">[4]연돌일위집계!#REF!</definedName>
    <definedName name="_7C_8" localSheetId="0">[4]연돌일위집계!#REF!</definedName>
    <definedName name="_7C_8" localSheetId="1">[4]연돌일위집계!#REF!</definedName>
    <definedName name="_7C_8">[4]연돌일위집계!#REF!</definedName>
    <definedName name="_7C_9" localSheetId="0">[4]연돌일위집계!#REF!</definedName>
    <definedName name="_7C_9" localSheetId="1">[4]연돌일위집계!#REF!</definedName>
    <definedName name="_7C_9">[4]연돌일위집계!#REF!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 localSheetId="0">[4]연돌일위집계!#REF!</definedName>
    <definedName name="_8A_1" localSheetId="1">[4]연돌일위집계!#REF!</definedName>
    <definedName name="_8A_1">[4]연돌일위집계!#REF!</definedName>
    <definedName name="_8A_10" localSheetId="0">[4]연돌일위집계!#REF!</definedName>
    <definedName name="_8A_10" localSheetId="1">[4]연돌일위집계!#REF!</definedName>
    <definedName name="_8A_10">[4]연돌일위집계!#REF!</definedName>
    <definedName name="_8A_11" localSheetId="0">[4]연돌일위집계!#REF!</definedName>
    <definedName name="_8A_11" localSheetId="1">[4]연돌일위집계!#REF!</definedName>
    <definedName name="_8A_11">[4]연돌일위집계!#REF!</definedName>
    <definedName name="_8A_12" localSheetId="0">[4]연돌일위집계!#REF!</definedName>
    <definedName name="_8A_12" localSheetId="1">[4]연돌일위집계!#REF!</definedName>
    <definedName name="_8A_12">[4]연돌일위집계!#REF!</definedName>
    <definedName name="_8A_13" localSheetId="0">[4]연돌일위집계!#REF!</definedName>
    <definedName name="_8A_13" localSheetId="1">[4]연돌일위집계!#REF!</definedName>
    <definedName name="_8A_13">[4]연돌일위집계!#REF!</definedName>
    <definedName name="_8A_14" localSheetId="0">[4]연돌일위집계!#REF!</definedName>
    <definedName name="_8A_14" localSheetId="1">[4]연돌일위집계!#REF!</definedName>
    <definedName name="_8A_14">[4]연돌일위집계!#REF!</definedName>
    <definedName name="_8A_15" localSheetId="0">[4]연돌일위집계!#REF!</definedName>
    <definedName name="_8A_15" localSheetId="1">[4]연돌일위집계!#REF!</definedName>
    <definedName name="_8A_15">[4]연돌일위집계!#REF!</definedName>
    <definedName name="_8A_16" localSheetId="0">[4]연돌일위집계!#REF!</definedName>
    <definedName name="_8A_16" localSheetId="1">[4]연돌일위집계!#REF!</definedName>
    <definedName name="_8A_16">[4]연돌일위집계!#REF!</definedName>
    <definedName name="_8A_17" localSheetId="0">[4]연돌일위집계!#REF!</definedName>
    <definedName name="_8A_17" localSheetId="1">[4]연돌일위집계!#REF!</definedName>
    <definedName name="_8A_17">[4]연돌일위집계!#REF!</definedName>
    <definedName name="_8A_18" localSheetId="0">[4]연돌일위집계!#REF!</definedName>
    <definedName name="_8A_18" localSheetId="1">[4]연돌일위집계!#REF!</definedName>
    <definedName name="_8A_18">[4]연돌일위집계!#REF!</definedName>
    <definedName name="_8A_19" localSheetId="0">[4]연돌일위집계!#REF!</definedName>
    <definedName name="_8A_19" localSheetId="1">[4]연돌일위집계!#REF!</definedName>
    <definedName name="_8A_19">[4]연돌일위집계!#REF!</definedName>
    <definedName name="_8A_2" localSheetId="0">[4]연돌일위집계!#REF!</definedName>
    <definedName name="_8A_2" localSheetId="1">[4]연돌일위집계!#REF!</definedName>
    <definedName name="_8A_2">[4]연돌일위집계!#REF!</definedName>
    <definedName name="_8A_20" localSheetId="0">[4]연돌일위집계!#REF!</definedName>
    <definedName name="_8A_20" localSheetId="1">[4]연돌일위집계!#REF!</definedName>
    <definedName name="_8A_20">[4]연돌일위집계!#REF!</definedName>
    <definedName name="_8A_21" localSheetId="0">[4]연돌일위집계!#REF!</definedName>
    <definedName name="_8A_21" localSheetId="1">[4]연돌일위집계!#REF!</definedName>
    <definedName name="_8A_21">[4]연돌일위집계!#REF!</definedName>
    <definedName name="_8A_22" localSheetId="0">[4]연돌일위집계!#REF!</definedName>
    <definedName name="_8A_22" localSheetId="1">[4]연돌일위집계!#REF!</definedName>
    <definedName name="_8A_22">[4]연돌일위집계!#REF!</definedName>
    <definedName name="_8A_23" localSheetId="0">[4]연돌일위집계!#REF!</definedName>
    <definedName name="_8A_23" localSheetId="1">[4]연돌일위집계!#REF!</definedName>
    <definedName name="_8A_23">[4]연돌일위집계!#REF!</definedName>
    <definedName name="_8A_24" localSheetId="0">[4]연돌일위집계!#REF!</definedName>
    <definedName name="_8A_24" localSheetId="1">[4]연돌일위집계!#REF!</definedName>
    <definedName name="_8A_24">[4]연돌일위집계!#REF!</definedName>
    <definedName name="_8A_25" localSheetId="0">[4]연돌일위집계!#REF!</definedName>
    <definedName name="_8A_25" localSheetId="1">[4]연돌일위집계!#REF!</definedName>
    <definedName name="_8A_25">[4]연돌일위집계!#REF!</definedName>
    <definedName name="_8A_26" localSheetId="0">[4]연돌일위집계!#REF!</definedName>
    <definedName name="_8A_26" localSheetId="1">[4]연돌일위집계!#REF!</definedName>
    <definedName name="_8A_26">[4]연돌일위집계!#REF!</definedName>
    <definedName name="_8A_27" localSheetId="0">[4]연돌일위집계!#REF!</definedName>
    <definedName name="_8A_27" localSheetId="1">[4]연돌일위집계!#REF!</definedName>
    <definedName name="_8A_27">[4]연돌일위집계!#REF!</definedName>
    <definedName name="_8A_28" localSheetId="0">[4]연돌일위집계!#REF!</definedName>
    <definedName name="_8A_28" localSheetId="1">[4]연돌일위집계!#REF!</definedName>
    <definedName name="_8A_28">[4]연돌일위집계!#REF!</definedName>
    <definedName name="_8A_29" localSheetId="0">[4]연돌일위집계!#REF!</definedName>
    <definedName name="_8A_29" localSheetId="1">[4]연돌일위집계!#REF!</definedName>
    <definedName name="_8A_29">[4]연돌일위집계!#REF!</definedName>
    <definedName name="_8A_3" localSheetId="0">[4]연돌일위집계!#REF!</definedName>
    <definedName name="_8A_3" localSheetId="1">[4]연돌일위집계!#REF!</definedName>
    <definedName name="_8A_3">[4]연돌일위집계!#REF!</definedName>
    <definedName name="_8A_30" localSheetId="0">[4]연돌일위집계!#REF!</definedName>
    <definedName name="_8A_30" localSheetId="1">[4]연돌일위집계!#REF!</definedName>
    <definedName name="_8A_30">[4]연돌일위집계!#REF!</definedName>
    <definedName name="_8A_4" localSheetId="0">[4]연돌일위집계!#REF!</definedName>
    <definedName name="_8A_4" localSheetId="1">[4]연돌일위집계!#REF!</definedName>
    <definedName name="_8A_4">[4]연돌일위집계!#REF!</definedName>
    <definedName name="_8A_5" localSheetId="0">[4]연돌일위집계!#REF!</definedName>
    <definedName name="_8A_5" localSheetId="1">[4]연돌일위집계!#REF!</definedName>
    <definedName name="_8A_5">[4]연돌일위집계!#REF!</definedName>
    <definedName name="_8A_6" localSheetId="0">[4]연돌일위집계!#REF!</definedName>
    <definedName name="_8A_6" localSheetId="1">[4]연돌일위집계!#REF!</definedName>
    <definedName name="_8A_6">[4]연돌일위집계!#REF!</definedName>
    <definedName name="_8A_7" localSheetId="0">[4]연돌일위집계!#REF!</definedName>
    <definedName name="_8A_7" localSheetId="1">[4]연돌일위집계!#REF!</definedName>
    <definedName name="_8A_7">[4]연돌일위집계!#REF!</definedName>
    <definedName name="_8A_8" localSheetId="0">[4]연돌일위집계!#REF!</definedName>
    <definedName name="_8A_8" localSheetId="1">[4]연돌일위집계!#REF!</definedName>
    <definedName name="_8A_8">[4]연돌일위집계!#REF!</definedName>
    <definedName name="_8A_9" localSheetId="0">[4]연돌일위집계!#REF!</definedName>
    <definedName name="_8A_9" localSheetId="1">[4]연돌일위집계!#REF!</definedName>
    <definedName name="_8A_9">[4]연돌일위집계!#REF!</definedName>
    <definedName name="_8B_1" localSheetId="0">[4]연돌일위집계!#REF!</definedName>
    <definedName name="_8B_1" localSheetId="1">[4]연돌일위집계!#REF!</definedName>
    <definedName name="_8B_1">[4]연돌일위집계!#REF!</definedName>
    <definedName name="_8B_10" localSheetId="0">[4]연돌일위집계!#REF!</definedName>
    <definedName name="_8B_10" localSheetId="1">[4]연돌일위집계!#REF!</definedName>
    <definedName name="_8B_10">[4]연돌일위집계!#REF!</definedName>
    <definedName name="_8B_11" localSheetId="0">[4]연돌일위집계!#REF!</definedName>
    <definedName name="_8B_11" localSheetId="1">[4]연돌일위집계!#REF!</definedName>
    <definedName name="_8B_11">[4]연돌일위집계!#REF!</definedName>
    <definedName name="_8B_12" localSheetId="0">[4]연돌일위집계!#REF!</definedName>
    <definedName name="_8B_12" localSheetId="1">[4]연돌일위집계!#REF!</definedName>
    <definedName name="_8B_12">[4]연돌일위집계!#REF!</definedName>
    <definedName name="_8B_13" localSheetId="0">[4]연돌일위집계!#REF!</definedName>
    <definedName name="_8B_13" localSheetId="1">[4]연돌일위집계!#REF!</definedName>
    <definedName name="_8B_13">[4]연돌일위집계!#REF!</definedName>
    <definedName name="_8B_14" localSheetId="0">[4]연돌일위집계!#REF!</definedName>
    <definedName name="_8B_14" localSheetId="1">[4]연돌일위집계!#REF!</definedName>
    <definedName name="_8B_14">[4]연돌일위집계!#REF!</definedName>
    <definedName name="_8B_15" localSheetId="0">[4]연돌일위집계!#REF!</definedName>
    <definedName name="_8B_15" localSheetId="1">[4]연돌일위집계!#REF!</definedName>
    <definedName name="_8B_15">[4]연돌일위집계!#REF!</definedName>
    <definedName name="_8B_16" localSheetId="0">[4]연돌일위집계!#REF!</definedName>
    <definedName name="_8B_16" localSheetId="1">[4]연돌일위집계!#REF!</definedName>
    <definedName name="_8B_16">[4]연돌일위집계!#REF!</definedName>
    <definedName name="_8B_17" localSheetId="0">[4]연돌일위집계!#REF!</definedName>
    <definedName name="_8B_17" localSheetId="1">[4]연돌일위집계!#REF!</definedName>
    <definedName name="_8B_17">[4]연돌일위집계!#REF!</definedName>
    <definedName name="_8B_18" localSheetId="0">[4]연돌일위집계!#REF!</definedName>
    <definedName name="_8B_18" localSheetId="1">[4]연돌일위집계!#REF!</definedName>
    <definedName name="_8B_18">[4]연돌일위집계!#REF!</definedName>
    <definedName name="_8B_19" localSheetId="0">[4]연돌일위집계!#REF!</definedName>
    <definedName name="_8B_19" localSheetId="1">[4]연돌일위집계!#REF!</definedName>
    <definedName name="_8B_19">[4]연돌일위집계!#REF!</definedName>
    <definedName name="_8B_2" localSheetId="0">[4]연돌일위집계!#REF!</definedName>
    <definedName name="_8B_2" localSheetId="1">[4]연돌일위집계!#REF!</definedName>
    <definedName name="_8B_2">[4]연돌일위집계!#REF!</definedName>
    <definedName name="_8B_20" localSheetId="0">[4]연돌일위집계!#REF!</definedName>
    <definedName name="_8B_20" localSheetId="1">[4]연돌일위집계!#REF!</definedName>
    <definedName name="_8B_20">[4]연돌일위집계!#REF!</definedName>
    <definedName name="_8B_21" localSheetId="0">[4]연돌일위집계!#REF!</definedName>
    <definedName name="_8B_21" localSheetId="1">[4]연돌일위집계!#REF!</definedName>
    <definedName name="_8B_21">[4]연돌일위집계!#REF!</definedName>
    <definedName name="_8B_22" localSheetId="0">[4]연돌일위집계!#REF!</definedName>
    <definedName name="_8B_22" localSheetId="1">[4]연돌일위집계!#REF!</definedName>
    <definedName name="_8B_22">[4]연돌일위집계!#REF!</definedName>
    <definedName name="_8B_23" localSheetId="0">[4]연돌일위집계!#REF!</definedName>
    <definedName name="_8B_23" localSheetId="1">[4]연돌일위집계!#REF!</definedName>
    <definedName name="_8B_23">[4]연돌일위집계!#REF!</definedName>
    <definedName name="_8B_24" localSheetId="0">[4]연돌일위집계!#REF!</definedName>
    <definedName name="_8B_24" localSheetId="1">[4]연돌일위집계!#REF!</definedName>
    <definedName name="_8B_24">[4]연돌일위집계!#REF!</definedName>
    <definedName name="_8B_25" localSheetId="0">[4]연돌일위집계!#REF!</definedName>
    <definedName name="_8B_25" localSheetId="1">[4]연돌일위집계!#REF!</definedName>
    <definedName name="_8B_25">[4]연돌일위집계!#REF!</definedName>
    <definedName name="_8B_26" localSheetId="0">[4]연돌일위집계!#REF!</definedName>
    <definedName name="_8B_26" localSheetId="1">[4]연돌일위집계!#REF!</definedName>
    <definedName name="_8B_26">[4]연돌일위집계!#REF!</definedName>
    <definedName name="_8B_27" localSheetId="0">[4]연돌일위집계!#REF!</definedName>
    <definedName name="_8B_27" localSheetId="1">[4]연돌일위집계!#REF!</definedName>
    <definedName name="_8B_27">[4]연돌일위집계!#REF!</definedName>
    <definedName name="_8B_28" localSheetId="0">[4]연돌일위집계!#REF!</definedName>
    <definedName name="_8B_28" localSheetId="1">[4]연돌일위집계!#REF!</definedName>
    <definedName name="_8B_28">[4]연돌일위집계!#REF!</definedName>
    <definedName name="_8B_29" localSheetId="0">[4]연돌일위집계!#REF!</definedName>
    <definedName name="_8B_29" localSheetId="1">[4]연돌일위집계!#REF!</definedName>
    <definedName name="_8B_29">[4]연돌일위집계!#REF!</definedName>
    <definedName name="_8B_3" localSheetId="0">[4]연돌일위집계!#REF!</definedName>
    <definedName name="_8B_3" localSheetId="1">[4]연돌일위집계!#REF!</definedName>
    <definedName name="_8B_3">[4]연돌일위집계!#REF!</definedName>
    <definedName name="_8B_30" localSheetId="0">[4]연돌일위집계!#REF!</definedName>
    <definedName name="_8B_30" localSheetId="1">[4]연돌일위집계!#REF!</definedName>
    <definedName name="_8B_30">[4]연돌일위집계!#REF!</definedName>
    <definedName name="_8B_4" localSheetId="0">[4]연돌일위집계!#REF!</definedName>
    <definedName name="_8B_4" localSheetId="1">[4]연돌일위집계!#REF!</definedName>
    <definedName name="_8B_4">[4]연돌일위집계!#REF!</definedName>
    <definedName name="_8B_5" localSheetId="0">[4]연돌일위집계!#REF!</definedName>
    <definedName name="_8B_5" localSheetId="1">[4]연돌일위집계!#REF!</definedName>
    <definedName name="_8B_5">[4]연돌일위집계!#REF!</definedName>
    <definedName name="_8B_6" localSheetId="0">[4]연돌일위집계!#REF!</definedName>
    <definedName name="_8B_6" localSheetId="1">[4]연돌일위집계!#REF!</definedName>
    <definedName name="_8B_6">[4]연돌일위집계!#REF!</definedName>
    <definedName name="_8B_7" localSheetId="0">[4]연돌일위집계!#REF!</definedName>
    <definedName name="_8B_7" localSheetId="1">[4]연돌일위집계!#REF!</definedName>
    <definedName name="_8B_7">[4]연돌일위집계!#REF!</definedName>
    <definedName name="_8B_8" localSheetId="0">[4]연돌일위집계!#REF!</definedName>
    <definedName name="_8B_8" localSheetId="1">[4]연돌일위집계!#REF!</definedName>
    <definedName name="_8B_8">[4]연돌일위집계!#REF!</definedName>
    <definedName name="_8B_9" localSheetId="0">[4]연돌일위집계!#REF!</definedName>
    <definedName name="_8B_9" localSheetId="1">[4]연돌일위집계!#REF!</definedName>
    <definedName name="_8B_9">[4]연돌일위집계!#REF!</definedName>
    <definedName name="_8C_1" localSheetId="0">[4]연돌일위집계!#REF!</definedName>
    <definedName name="_8C_1" localSheetId="1">[4]연돌일위집계!#REF!</definedName>
    <definedName name="_8C_1">[4]연돌일위집계!#REF!</definedName>
    <definedName name="_8C_10" localSheetId="0">[4]연돌일위집계!#REF!</definedName>
    <definedName name="_8C_10" localSheetId="1">[4]연돌일위집계!#REF!</definedName>
    <definedName name="_8C_10">[4]연돌일위집계!#REF!</definedName>
    <definedName name="_8C_11" localSheetId="0">[4]연돌일위집계!#REF!</definedName>
    <definedName name="_8C_11" localSheetId="1">[4]연돌일위집계!#REF!</definedName>
    <definedName name="_8C_11">[4]연돌일위집계!#REF!</definedName>
    <definedName name="_8C_12" localSheetId="0">[4]연돌일위집계!#REF!</definedName>
    <definedName name="_8C_12" localSheetId="1">[4]연돌일위집계!#REF!</definedName>
    <definedName name="_8C_12">[4]연돌일위집계!#REF!</definedName>
    <definedName name="_8C_13" localSheetId="0">[4]연돌일위집계!#REF!</definedName>
    <definedName name="_8C_13" localSheetId="1">[4]연돌일위집계!#REF!</definedName>
    <definedName name="_8C_13">[4]연돌일위집계!#REF!</definedName>
    <definedName name="_8C_14" localSheetId="0">[4]연돌일위집계!#REF!</definedName>
    <definedName name="_8C_14" localSheetId="1">[4]연돌일위집계!#REF!</definedName>
    <definedName name="_8C_14">[4]연돌일위집계!#REF!</definedName>
    <definedName name="_8C_15" localSheetId="0">[4]연돌일위집계!#REF!</definedName>
    <definedName name="_8C_15" localSheetId="1">[4]연돌일위집계!#REF!</definedName>
    <definedName name="_8C_15">[4]연돌일위집계!#REF!</definedName>
    <definedName name="_8C_16" localSheetId="0">[4]연돌일위집계!#REF!</definedName>
    <definedName name="_8C_16" localSheetId="1">[4]연돌일위집계!#REF!</definedName>
    <definedName name="_8C_16">[4]연돌일위집계!#REF!</definedName>
    <definedName name="_8C_17" localSheetId="0">[4]연돌일위집계!#REF!</definedName>
    <definedName name="_8C_17" localSheetId="1">[4]연돌일위집계!#REF!</definedName>
    <definedName name="_8C_17">[4]연돌일위집계!#REF!</definedName>
    <definedName name="_8C_18" localSheetId="0">[4]연돌일위집계!#REF!</definedName>
    <definedName name="_8C_18" localSheetId="1">[4]연돌일위집계!#REF!</definedName>
    <definedName name="_8C_18">[4]연돌일위집계!#REF!</definedName>
    <definedName name="_8C_19" localSheetId="0">[4]연돌일위집계!#REF!</definedName>
    <definedName name="_8C_19" localSheetId="1">[4]연돌일위집계!#REF!</definedName>
    <definedName name="_8C_19">[4]연돌일위집계!#REF!</definedName>
    <definedName name="_8C_2" localSheetId="0">[4]연돌일위집계!#REF!</definedName>
    <definedName name="_8C_2" localSheetId="1">[4]연돌일위집계!#REF!</definedName>
    <definedName name="_8C_2">[4]연돌일위집계!#REF!</definedName>
    <definedName name="_8C_20" localSheetId="0">[4]연돌일위집계!#REF!</definedName>
    <definedName name="_8C_20" localSheetId="1">[4]연돌일위집계!#REF!</definedName>
    <definedName name="_8C_20">[4]연돌일위집계!#REF!</definedName>
    <definedName name="_8C_21" localSheetId="0">[4]연돌일위집계!#REF!</definedName>
    <definedName name="_8C_21" localSheetId="1">[4]연돌일위집계!#REF!</definedName>
    <definedName name="_8C_21">[4]연돌일위집계!#REF!</definedName>
    <definedName name="_8C_22" localSheetId="0">[4]연돌일위집계!#REF!</definedName>
    <definedName name="_8C_22" localSheetId="1">[4]연돌일위집계!#REF!</definedName>
    <definedName name="_8C_22">[4]연돌일위집계!#REF!</definedName>
    <definedName name="_8C_23" localSheetId="0">[4]연돌일위집계!#REF!</definedName>
    <definedName name="_8C_23" localSheetId="1">[4]연돌일위집계!#REF!</definedName>
    <definedName name="_8C_23">[4]연돌일위집계!#REF!</definedName>
    <definedName name="_8C_24" localSheetId="0">[4]연돌일위집계!#REF!</definedName>
    <definedName name="_8C_24" localSheetId="1">[4]연돌일위집계!#REF!</definedName>
    <definedName name="_8C_24">[4]연돌일위집계!#REF!</definedName>
    <definedName name="_8C_25" localSheetId="0">[4]연돌일위집계!#REF!</definedName>
    <definedName name="_8C_25" localSheetId="1">[4]연돌일위집계!#REF!</definedName>
    <definedName name="_8C_25">[4]연돌일위집계!#REF!</definedName>
    <definedName name="_8C_26" localSheetId="0">[4]연돌일위집계!#REF!</definedName>
    <definedName name="_8C_26" localSheetId="1">[4]연돌일위집계!#REF!</definedName>
    <definedName name="_8C_26">[4]연돌일위집계!#REF!</definedName>
    <definedName name="_8C_27" localSheetId="0">[4]연돌일위집계!#REF!</definedName>
    <definedName name="_8C_27" localSheetId="1">[4]연돌일위집계!#REF!</definedName>
    <definedName name="_8C_27">[4]연돌일위집계!#REF!</definedName>
    <definedName name="_8C_28" localSheetId="0">[4]연돌일위집계!#REF!</definedName>
    <definedName name="_8C_28" localSheetId="1">[4]연돌일위집계!#REF!</definedName>
    <definedName name="_8C_28">[4]연돌일위집계!#REF!</definedName>
    <definedName name="_8C_29" localSheetId="0">[4]연돌일위집계!#REF!</definedName>
    <definedName name="_8C_29" localSheetId="1">[4]연돌일위집계!#REF!</definedName>
    <definedName name="_8C_29">[4]연돌일위집계!#REF!</definedName>
    <definedName name="_8C_3" localSheetId="0">[4]연돌일위집계!#REF!</definedName>
    <definedName name="_8C_3" localSheetId="1">[4]연돌일위집계!#REF!</definedName>
    <definedName name="_8C_3">[4]연돌일위집계!#REF!</definedName>
    <definedName name="_8C_30" localSheetId="0">[4]연돌일위집계!#REF!</definedName>
    <definedName name="_8C_30" localSheetId="1">[4]연돌일위집계!#REF!</definedName>
    <definedName name="_8C_30">[4]연돌일위집계!#REF!</definedName>
    <definedName name="_8C_4" localSheetId="0">[4]연돌일위집계!#REF!</definedName>
    <definedName name="_8C_4" localSheetId="1">[4]연돌일위집계!#REF!</definedName>
    <definedName name="_8C_4">[4]연돌일위집계!#REF!</definedName>
    <definedName name="_8C_5" localSheetId="0">[4]연돌일위집계!#REF!</definedName>
    <definedName name="_8C_5" localSheetId="1">[4]연돌일위집계!#REF!</definedName>
    <definedName name="_8C_5">[4]연돌일위집계!#REF!</definedName>
    <definedName name="_8C_6" localSheetId="0">[4]연돌일위집계!#REF!</definedName>
    <definedName name="_8C_6" localSheetId="1">[4]연돌일위집계!#REF!</definedName>
    <definedName name="_8C_6">[4]연돌일위집계!#REF!</definedName>
    <definedName name="_8C_7" localSheetId="0">[4]연돌일위집계!#REF!</definedName>
    <definedName name="_8C_7" localSheetId="1">[4]연돌일위집계!#REF!</definedName>
    <definedName name="_8C_7">[4]연돌일위집계!#REF!</definedName>
    <definedName name="_8C_8" localSheetId="0">[4]연돌일위집계!#REF!</definedName>
    <definedName name="_8C_8" localSheetId="1">[4]연돌일위집계!#REF!</definedName>
    <definedName name="_8C_8">[4]연돌일위집계!#REF!</definedName>
    <definedName name="_8C_9" localSheetId="0">[4]연돌일위집계!#REF!</definedName>
    <definedName name="_8C_9" localSheetId="1">[4]연돌일위집계!#REF!</definedName>
    <definedName name="_8C_9">[4]연돌일위집계!#REF!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A_1" localSheetId="0">[4]연돌일위집계!#REF!</definedName>
    <definedName name="_9A_1" localSheetId="1">[4]연돌일위집계!#REF!</definedName>
    <definedName name="_9A_1">[4]연돌일위집계!#REF!</definedName>
    <definedName name="_9A_10" localSheetId="0">[4]연돌일위집계!#REF!</definedName>
    <definedName name="_9A_10" localSheetId="1">[4]연돌일위집계!#REF!</definedName>
    <definedName name="_9A_10">[4]연돌일위집계!#REF!</definedName>
    <definedName name="_9A_11" localSheetId="0">[4]연돌일위집계!#REF!</definedName>
    <definedName name="_9A_11" localSheetId="1">[4]연돌일위집계!#REF!</definedName>
    <definedName name="_9A_11">[4]연돌일위집계!#REF!</definedName>
    <definedName name="_9A_12" localSheetId="0">[4]연돌일위집계!#REF!</definedName>
    <definedName name="_9A_12" localSheetId="1">[4]연돌일위집계!#REF!</definedName>
    <definedName name="_9A_12">[4]연돌일위집계!#REF!</definedName>
    <definedName name="_9A_13" localSheetId="0">[4]연돌일위집계!#REF!</definedName>
    <definedName name="_9A_13" localSheetId="1">[4]연돌일위집계!#REF!</definedName>
    <definedName name="_9A_13">[4]연돌일위집계!#REF!</definedName>
    <definedName name="_9A_14" localSheetId="0">[4]연돌일위집계!#REF!</definedName>
    <definedName name="_9A_14" localSheetId="1">[4]연돌일위집계!#REF!</definedName>
    <definedName name="_9A_14">[4]연돌일위집계!#REF!</definedName>
    <definedName name="_9A_15" localSheetId="0">[4]연돌일위집계!#REF!</definedName>
    <definedName name="_9A_15" localSheetId="1">[4]연돌일위집계!#REF!</definedName>
    <definedName name="_9A_15">[4]연돌일위집계!#REF!</definedName>
    <definedName name="_9A_16" localSheetId="0">[4]연돌일위집계!#REF!</definedName>
    <definedName name="_9A_16" localSheetId="1">[4]연돌일위집계!#REF!</definedName>
    <definedName name="_9A_16">[4]연돌일위집계!#REF!</definedName>
    <definedName name="_9A_17" localSheetId="0">[4]연돌일위집계!#REF!</definedName>
    <definedName name="_9A_17" localSheetId="1">[4]연돌일위집계!#REF!</definedName>
    <definedName name="_9A_17">[4]연돌일위집계!#REF!</definedName>
    <definedName name="_9A_18" localSheetId="0">[4]연돌일위집계!#REF!</definedName>
    <definedName name="_9A_18" localSheetId="1">[4]연돌일위집계!#REF!</definedName>
    <definedName name="_9A_18">[4]연돌일위집계!#REF!</definedName>
    <definedName name="_9A_19" localSheetId="0">[4]연돌일위집계!#REF!</definedName>
    <definedName name="_9A_19" localSheetId="1">[4]연돌일위집계!#REF!</definedName>
    <definedName name="_9A_19">[4]연돌일위집계!#REF!</definedName>
    <definedName name="_9A_2" localSheetId="0">[4]연돌일위집계!#REF!</definedName>
    <definedName name="_9A_2" localSheetId="1">[4]연돌일위집계!#REF!</definedName>
    <definedName name="_9A_2">[4]연돌일위집계!#REF!</definedName>
    <definedName name="_9A_20" localSheetId="0">[4]연돌일위집계!#REF!</definedName>
    <definedName name="_9A_20" localSheetId="1">[4]연돌일위집계!#REF!</definedName>
    <definedName name="_9A_20">[4]연돌일위집계!#REF!</definedName>
    <definedName name="_9A_21" localSheetId="0">[4]연돌일위집계!#REF!</definedName>
    <definedName name="_9A_21" localSheetId="1">[4]연돌일위집계!#REF!</definedName>
    <definedName name="_9A_21">[4]연돌일위집계!#REF!</definedName>
    <definedName name="_9A_22" localSheetId="0">[4]연돌일위집계!#REF!</definedName>
    <definedName name="_9A_22" localSheetId="1">[4]연돌일위집계!#REF!</definedName>
    <definedName name="_9A_22">[4]연돌일위집계!#REF!</definedName>
    <definedName name="_9A_23" localSheetId="0">[4]연돌일위집계!#REF!</definedName>
    <definedName name="_9A_23" localSheetId="1">[4]연돌일위집계!#REF!</definedName>
    <definedName name="_9A_23">[4]연돌일위집계!#REF!</definedName>
    <definedName name="_9A_24" localSheetId="0">[4]연돌일위집계!#REF!</definedName>
    <definedName name="_9A_24" localSheetId="1">[4]연돌일위집계!#REF!</definedName>
    <definedName name="_9A_24">[4]연돌일위집계!#REF!</definedName>
    <definedName name="_9A_25" localSheetId="0">[4]연돌일위집계!#REF!</definedName>
    <definedName name="_9A_25" localSheetId="1">[4]연돌일위집계!#REF!</definedName>
    <definedName name="_9A_25">[4]연돌일위집계!#REF!</definedName>
    <definedName name="_9A_26" localSheetId="0">[4]연돌일위집계!#REF!</definedName>
    <definedName name="_9A_26" localSheetId="1">[4]연돌일위집계!#REF!</definedName>
    <definedName name="_9A_26">[4]연돌일위집계!#REF!</definedName>
    <definedName name="_9A_27" localSheetId="0">[4]연돌일위집계!#REF!</definedName>
    <definedName name="_9A_27" localSheetId="1">[4]연돌일위집계!#REF!</definedName>
    <definedName name="_9A_27">[4]연돌일위집계!#REF!</definedName>
    <definedName name="_9A_28" localSheetId="0">[4]연돌일위집계!#REF!</definedName>
    <definedName name="_9A_28" localSheetId="1">[4]연돌일위집계!#REF!</definedName>
    <definedName name="_9A_28">[4]연돌일위집계!#REF!</definedName>
    <definedName name="_9A_29" localSheetId="0">[4]연돌일위집계!#REF!</definedName>
    <definedName name="_9A_29" localSheetId="1">[4]연돌일위집계!#REF!</definedName>
    <definedName name="_9A_29">[4]연돌일위집계!#REF!</definedName>
    <definedName name="_9A_3" localSheetId="0">[4]연돌일위집계!#REF!</definedName>
    <definedName name="_9A_3" localSheetId="1">[4]연돌일위집계!#REF!</definedName>
    <definedName name="_9A_3">[4]연돌일위집계!#REF!</definedName>
    <definedName name="_9A_30" localSheetId="0">[4]연돌일위집계!#REF!</definedName>
    <definedName name="_9A_30" localSheetId="1">[4]연돌일위집계!#REF!</definedName>
    <definedName name="_9A_30">[4]연돌일위집계!#REF!</definedName>
    <definedName name="_9A_4" localSheetId="0">[4]연돌일위집계!#REF!</definedName>
    <definedName name="_9A_4" localSheetId="1">[4]연돌일위집계!#REF!</definedName>
    <definedName name="_9A_4">[4]연돌일위집계!#REF!</definedName>
    <definedName name="_9A_5" localSheetId="0">[4]연돌일위집계!#REF!</definedName>
    <definedName name="_9A_5" localSheetId="1">[4]연돌일위집계!#REF!</definedName>
    <definedName name="_9A_5">[4]연돌일위집계!#REF!</definedName>
    <definedName name="_9A_6" localSheetId="0">[4]연돌일위집계!#REF!</definedName>
    <definedName name="_9A_6" localSheetId="1">[4]연돌일위집계!#REF!</definedName>
    <definedName name="_9A_6">[4]연돌일위집계!#REF!</definedName>
    <definedName name="_9A_7" localSheetId="0">[4]연돌일위집계!#REF!</definedName>
    <definedName name="_9A_7" localSheetId="1">[4]연돌일위집계!#REF!</definedName>
    <definedName name="_9A_7">[4]연돌일위집계!#REF!</definedName>
    <definedName name="_9A_8" localSheetId="0">[4]연돌일위집계!#REF!</definedName>
    <definedName name="_9A_8" localSheetId="1">[4]연돌일위집계!#REF!</definedName>
    <definedName name="_9A_8">[4]연돌일위집계!#REF!</definedName>
    <definedName name="_9A_9" localSheetId="0">[4]연돌일위집계!#REF!</definedName>
    <definedName name="_9A_9" localSheetId="1">[4]연돌일위집계!#REF!</definedName>
    <definedName name="_9A_9">[4]연돌일위집계!#REF!</definedName>
    <definedName name="_9B_1" localSheetId="0">[4]연돌일위집계!#REF!</definedName>
    <definedName name="_9B_1" localSheetId="1">[4]연돌일위집계!#REF!</definedName>
    <definedName name="_9B_1">[4]연돌일위집계!#REF!</definedName>
    <definedName name="_9B_10" localSheetId="0">[4]연돌일위집계!#REF!</definedName>
    <definedName name="_9B_10" localSheetId="1">[4]연돌일위집계!#REF!</definedName>
    <definedName name="_9B_10">[4]연돌일위집계!#REF!</definedName>
    <definedName name="_9B_11" localSheetId="0">[4]연돌일위집계!#REF!</definedName>
    <definedName name="_9B_11" localSheetId="1">[4]연돌일위집계!#REF!</definedName>
    <definedName name="_9B_11">[4]연돌일위집계!#REF!</definedName>
    <definedName name="_9B_12" localSheetId="0">[4]연돌일위집계!#REF!</definedName>
    <definedName name="_9B_12" localSheetId="1">[4]연돌일위집계!#REF!</definedName>
    <definedName name="_9B_12">[4]연돌일위집계!#REF!</definedName>
    <definedName name="_9B_13" localSheetId="0">[4]연돌일위집계!#REF!</definedName>
    <definedName name="_9B_13" localSheetId="1">[4]연돌일위집계!#REF!</definedName>
    <definedName name="_9B_13">[4]연돌일위집계!#REF!</definedName>
    <definedName name="_9B_14" localSheetId="0">[4]연돌일위집계!#REF!</definedName>
    <definedName name="_9B_14" localSheetId="1">[4]연돌일위집계!#REF!</definedName>
    <definedName name="_9B_14">[4]연돌일위집계!#REF!</definedName>
    <definedName name="_9B_15" localSheetId="0">[4]연돌일위집계!#REF!</definedName>
    <definedName name="_9B_15" localSheetId="1">[4]연돌일위집계!#REF!</definedName>
    <definedName name="_9B_15">[4]연돌일위집계!#REF!</definedName>
    <definedName name="_9B_16" localSheetId="0">[4]연돌일위집계!#REF!</definedName>
    <definedName name="_9B_16" localSheetId="1">[4]연돌일위집계!#REF!</definedName>
    <definedName name="_9B_16">[4]연돌일위집계!#REF!</definedName>
    <definedName name="_9B_17" localSheetId="0">[4]연돌일위집계!#REF!</definedName>
    <definedName name="_9B_17" localSheetId="1">[4]연돌일위집계!#REF!</definedName>
    <definedName name="_9B_17">[4]연돌일위집계!#REF!</definedName>
    <definedName name="_9B_18" localSheetId="0">[4]연돌일위집계!#REF!</definedName>
    <definedName name="_9B_18" localSheetId="1">[4]연돌일위집계!#REF!</definedName>
    <definedName name="_9B_18">[4]연돌일위집계!#REF!</definedName>
    <definedName name="_9B_19" localSheetId="0">[4]연돌일위집계!#REF!</definedName>
    <definedName name="_9B_19" localSheetId="1">[4]연돌일위집계!#REF!</definedName>
    <definedName name="_9B_19">[4]연돌일위집계!#REF!</definedName>
    <definedName name="_9B_2" localSheetId="0">[4]연돌일위집계!#REF!</definedName>
    <definedName name="_9B_2" localSheetId="1">[4]연돌일위집계!#REF!</definedName>
    <definedName name="_9B_2">[4]연돌일위집계!#REF!</definedName>
    <definedName name="_9B_20" localSheetId="0">[4]연돌일위집계!#REF!</definedName>
    <definedName name="_9B_20" localSheetId="1">[4]연돌일위집계!#REF!</definedName>
    <definedName name="_9B_20">[4]연돌일위집계!#REF!</definedName>
    <definedName name="_9B_21" localSheetId="0">[4]연돌일위집계!#REF!</definedName>
    <definedName name="_9B_21" localSheetId="1">[4]연돌일위집계!#REF!</definedName>
    <definedName name="_9B_21">[4]연돌일위집계!#REF!</definedName>
    <definedName name="_9B_22" localSheetId="0">[4]연돌일위집계!#REF!</definedName>
    <definedName name="_9B_22" localSheetId="1">[4]연돌일위집계!#REF!</definedName>
    <definedName name="_9B_22">[4]연돌일위집계!#REF!</definedName>
    <definedName name="_9B_23" localSheetId="0">[4]연돌일위집계!#REF!</definedName>
    <definedName name="_9B_23" localSheetId="1">[4]연돌일위집계!#REF!</definedName>
    <definedName name="_9B_23">[4]연돌일위집계!#REF!</definedName>
    <definedName name="_9B_24" localSheetId="0">[4]연돌일위집계!#REF!</definedName>
    <definedName name="_9B_24" localSheetId="1">[4]연돌일위집계!#REF!</definedName>
    <definedName name="_9B_24">[4]연돌일위집계!#REF!</definedName>
    <definedName name="_9B_25" localSheetId="0">[4]연돌일위집계!#REF!</definedName>
    <definedName name="_9B_25" localSheetId="1">[4]연돌일위집계!#REF!</definedName>
    <definedName name="_9B_25">[4]연돌일위집계!#REF!</definedName>
    <definedName name="_9B_26" localSheetId="0">[4]연돌일위집계!#REF!</definedName>
    <definedName name="_9B_26" localSheetId="1">[4]연돌일위집계!#REF!</definedName>
    <definedName name="_9B_26">[4]연돌일위집계!#REF!</definedName>
    <definedName name="_9B_27" localSheetId="0">[4]연돌일위집계!#REF!</definedName>
    <definedName name="_9B_27" localSheetId="1">[4]연돌일위집계!#REF!</definedName>
    <definedName name="_9B_27">[4]연돌일위집계!#REF!</definedName>
    <definedName name="_9B_28" localSheetId="0">[4]연돌일위집계!#REF!</definedName>
    <definedName name="_9B_28" localSheetId="1">[4]연돌일위집계!#REF!</definedName>
    <definedName name="_9B_28">[4]연돌일위집계!#REF!</definedName>
    <definedName name="_9B_29" localSheetId="0">[4]연돌일위집계!#REF!</definedName>
    <definedName name="_9B_29" localSheetId="1">[4]연돌일위집계!#REF!</definedName>
    <definedName name="_9B_29">[4]연돌일위집계!#REF!</definedName>
    <definedName name="_9B_3" localSheetId="0">[4]연돌일위집계!#REF!</definedName>
    <definedName name="_9B_3" localSheetId="1">[4]연돌일위집계!#REF!</definedName>
    <definedName name="_9B_3">[4]연돌일위집계!#REF!</definedName>
    <definedName name="_9B_30" localSheetId="0">[4]연돌일위집계!#REF!</definedName>
    <definedName name="_9B_30" localSheetId="1">[4]연돌일위집계!#REF!</definedName>
    <definedName name="_9B_30">[4]연돌일위집계!#REF!</definedName>
    <definedName name="_9B_4" localSheetId="0">[4]연돌일위집계!#REF!</definedName>
    <definedName name="_9B_4" localSheetId="1">[4]연돌일위집계!#REF!</definedName>
    <definedName name="_9B_4">[4]연돌일위집계!#REF!</definedName>
    <definedName name="_9B_5" localSheetId="0">[4]연돌일위집계!#REF!</definedName>
    <definedName name="_9B_5" localSheetId="1">[4]연돌일위집계!#REF!</definedName>
    <definedName name="_9B_5">[4]연돌일위집계!#REF!</definedName>
    <definedName name="_9B_6" localSheetId="0">[4]연돌일위집계!#REF!</definedName>
    <definedName name="_9B_6" localSheetId="1">[4]연돌일위집계!#REF!</definedName>
    <definedName name="_9B_6">[4]연돌일위집계!#REF!</definedName>
    <definedName name="_9B_7" localSheetId="0">[4]연돌일위집계!#REF!</definedName>
    <definedName name="_9B_7" localSheetId="1">[4]연돌일위집계!#REF!</definedName>
    <definedName name="_9B_7">[4]연돌일위집계!#REF!</definedName>
    <definedName name="_9B_8" localSheetId="0">[4]연돌일위집계!#REF!</definedName>
    <definedName name="_9B_8" localSheetId="1">[4]연돌일위집계!#REF!</definedName>
    <definedName name="_9B_8">[4]연돌일위집계!#REF!</definedName>
    <definedName name="_9B_9" localSheetId="0">[4]연돌일위집계!#REF!</definedName>
    <definedName name="_9B_9" localSheetId="1">[4]연돌일위집계!#REF!</definedName>
    <definedName name="_9B_9">[4]연돌일위집계!#REF!</definedName>
    <definedName name="_9C_1" localSheetId="0">[4]연돌일위집계!#REF!</definedName>
    <definedName name="_9C_1" localSheetId="1">[4]연돌일위집계!#REF!</definedName>
    <definedName name="_9C_1">[4]연돌일위집계!#REF!</definedName>
    <definedName name="_9C_10" localSheetId="0">[4]연돌일위집계!#REF!</definedName>
    <definedName name="_9C_10" localSheetId="1">[4]연돌일위집계!#REF!</definedName>
    <definedName name="_9C_10">[4]연돌일위집계!#REF!</definedName>
    <definedName name="_9C_11" localSheetId="0">[4]연돌일위집계!#REF!</definedName>
    <definedName name="_9C_11" localSheetId="1">[4]연돌일위집계!#REF!</definedName>
    <definedName name="_9C_11">[4]연돌일위집계!#REF!</definedName>
    <definedName name="_9C_12" localSheetId="0">[4]연돌일위집계!#REF!</definedName>
    <definedName name="_9C_12" localSheetId="1">[4]연돌일위집계!#REF!</definedName>
    <definedName name="_9C_12">[4]연돌일위집계!#REF!</definedName>
    <definedName name="_9C_13" localSheetId="0">[4]연돌일위집계!#REF!</definedName>
    <definedName name="_9C_13" localSheetId="1">[4]연돌일위집계!#REF!</definedName>
    <definedName name="_9C_13">[4]연돌일위집계!#REF!</definedName>
    <definedName name="_9C_14" localSheetId="0">[4]연돌일위집계!#REF!</definedName>
    <definedName name="_9C_14" localSheetId="1">[4]연돌일위집계!#REF!</definedName>
    <definedName name="_9C_14">[4]연돌일위집계!#REF!</definedName>
    <definedName name="_9C_15" localSheetId="0">[4]연돌일위집계!#REF!</definedName>
    <definedName name="_9C_15" localSheetId="1">[4]연돌일위집계!#REF!</definedName>
    <definedName name="_9C_15">[4]연돌일위집계!#REF!</definedName>
    <definedName name="_9C_16" localSheetId="0">[4]연돌일위집계!#REF!</definedName>
    <definedName name="_9C_16" localSheetId="1">[4]연돌일위집계!#REF!</definedName>
    <definedName name="_9C_16">[4]연돌일위집계!#REF!</definedName>
    <definedName name="_9C_17" localSheetId="0">[4]연돌일위집계!#REF!</definedName>
    <definedName name="_9C_17" localSheetId="1">[4]연돌일위집계!#REF!</definedName>
    <definedName name="_9C_17">[4]연돌일위집계!#REF!</definedName>
    <definedName name="_9C_18" localSheetId="0">[4]연돌일위집계!#REF!</definedName>
    <definedName name="_9C_18" localSheetId="1">[4]연돌일위집계!#REF!</definedName>
    <definedName name="_9C_18">[4]연돌일위집계!#REF!</definedName>
    <definedName name="_9C_19" localSheetId="0">[4]연돌일위집계!#REF!</definedName>
    <definedName name="_9C_19" localSheetId="1">[4]연돌일위집계!#REF!</definedName>
    <definedName name="_9C_19">[4]연돌일위집계!#REF!</definedName>
    <definedName name="_9C_2" localSheetId="0">[4]연돌일위집계!#REF!</definedName>
    <definedName name="_9C_2" localSheetId="1">[4]연돌일위집계!#REF!</definedName>
    <definedName name="_9C_2">[4]연돌일위집계!#REF!</definedName>
    <definedName name="_9C_20" localSheetId="0">[4]연돌일위집계!#REF!</definedName>
    <definedName name="_9C_20" localSheetId="1">[4]연돌일위집계!#REF!</definedName>
    <definedName name="_9C_20">[4]연돌일위집계!#REF!</definedName>
    <definedName name="_9C_21" localSheetId="0">[4]연돌일위집계!#REF!</definedName>
    <definedName name="_9C_21" localSheetId="1">[4]연돌일위집계!#REF!</definedName>
    <definedName name="_9C_21">[4]연돌일위집계!#REF!</definedName>
    <definedName name="_9C_22" localSheetId="0">[4]연돌일위집계!#REF!</definedName>
    <definedName name="_9C_22" localSheetId="1">[4]연돌일위집계!#REF!</definedName>
    <definedName name="_9C_22">[4]연돌일위집계!#REF!</definedName>
    <definedName name="_9C_23" localSheetId="0">[4]연돌일위집계!#REF!</definedName>
    <definedName name="_9C_23" localSheetId="1">[4]연돌일위집계!#REF!</definedName>
    <definedName name="_9C_23">[4]연돌일위집계!#REF!</definedName>
    <definedName name="_9C_24" localSheetId="0">[4]연돌일위집계!#REF!</definedName>
    <definedName name="_9C_24" localSheetId="1">[4]연돌일위집계!#REF!</definedName>
    <definedName name="_9C_24">[4]연돌일위집계!#REF!</definedName>
    <definedName name="_9C_25" localSheetId="0">[4]연돌일위집계!#REF!</definedName>
    <definedName name="_9C_25" localSheetId="1">[4]연돌일위집계!#REF!</definedName>
    <definedName name="_9C_25">[4]연돌일위집계!#REF!</definedName>
    <definedName name="_9C_26" localSheetId="0">[4]연돌일위집계!#REF!</definedName>
    <definedName name="_9C_26" localSheetId="1">[4]연돌일위집계!#REF!</definedName>
    <definedName name="_9C_26">[4]연돌일위집계!#REF!</definedName>
    <definedName name="_9C_27" localSheetId="0">[4]연돌일위집계!#REF!</definedName>
    <definedName name="_9C_27" localSheetId="1">[4]연돌일위집계!#REF!</definedName>
    <definedName name="_9C_27">[4]연돌일위집계!#REF!</definedName>
    <definedName name="_9C_28" localSheetId="0">[4]연돌일위집계!#REF!</definedName>
    <definedName name="_9C_28" localSheetId="1">[4]연돌일위집계!#REF!</definedName>
    <definedName name="_9C_28">[4]연돌일위집계!#REF!</definedName>
    <definedName name="_9C_29" localSheetId="0">[4]연돌일위집계!#REF!</definedName>
    <definedName name="_9C_29" localSheetId="1">[4]연돌일위집계!#REF!</definedName>
    <definedName name="_9C_29">[4]연돌일위집계!#REF!</definedName>
    <definedName name="_9C_3" localSheetId="0">[4]연돌일위집계!#REF!</definedName>
    <definedName name="_9C_3" localSheetId="1">[4]연돌일위집계!#REF!</definedName>
    <definedName name="_9C_3">[4]연돌일위집계!#REF!</definedName>
    <definedName name="_9C_30" localSheetId="0">[4]연돌일위집계!#REF!</definedName>
    <definedName name="_9C_30" localSheetId="1">[4]연돌일위집계!#REF!</definedName>
    <definedName name="_9C_30">[4]연돌일위집계!#REF!</definedName>
    <definedName name="_9C_4" localSheetId="0">[4]연돌일위집계!#REF!</definedName>
    <definedName name="_9C_4" localSheetId="1">[4]연돌일위집계!#REF!</definedName>
    <definedName name="_9C_4">[4]연돌일위집계!#REF!</definedName>
    <definedName name="_9C_5" localSheetId="0">[4]연돌일위집계!#REF!</definedName>
    <definedName name="_9C_5" localSheetId="1">[4]연돌일위집계!#REF!</definedName>
    <definedName name="_9C_5">[4]연돌일위집계!#REF!</definedName>
    <definedName name="_9C_6" localSheetId="0">[4]연돌일위집계!#REF!</definedName>
    <definedName name="_9C_6" localSheetId="1">[4]연돌일위집계!#REF!</definedName>
    <definedName name="_9C_6">[4]연돌일위집계!#REF!</definedName>
    <definedName name="_9C_7" localSheetId="0">[4]연돌일위집계!#REF!</definedName>
    <definedName name="_9C_7" localSheetId="1">[4]연돌일위집계!#REF!</definedName>
    <definedName name="_9C_7">[4]연돌일위집계!#REF!</definedName>
    <definedName name="_9C_8" localSheetId="0">[4]연돌일위집계!#REF!</definedName>
    <definedName name="_9C_8" localSheetId="1">[4]연돌일위집계!#REF!</definedName>
    <definedName name="_9C_8">[4]연돌일위집계!#REF!</definedName>
    <definedName name="_9C_9" localSheetId="0">[4]연돌일위집계!#REF!</definedName>
    <definedName name="_9C_9" localSheetId="1">[4]연돌일위집계!#REF!</definedName>
    <definedName name="_9C_9">[4]연돌일위집계!#REF!</definedName>
    <definedName name="_A010" localSheetId="0">#REF!</definedName>
    <definedName name="_A010" localSheetId="1">#REF!</definedName>
    <definedName name="_A010">#REF!</definedName>
    <definedName name="_A020" localSheetId="0">#REF!</definedName>
    <definedName name="_A020" localSheetId="1">#REF!</definedName>
    <definedName name="_A020">#REF!</definedName>
    <definedName name="_A030" localSheetId="0">#REF!</definedName>
    <definedName name="_A030" localSheetId="1">#REF!</definedName>
    <definedName name="_A030">#REF!</definedName>
    <definedName name="_A040" localSheetId="0">#REF!</definedName>
    <definedName name="_A040" localSheetId="1">#REF!</definedName>
    <definedName name="_A040">#REF!</definedName>
    <definedName name="_A050" localSheetId="0">#REF!</definedName>
    <definedName name="_A050" localSheetId="1">#REF!</definedName>
    <definedName name="_A050">#REF!</definedName>
    <definedName name="_A060" localSheetId="0">#REF!</definedName>
    <definedName name="_A060" localSheetId="1">#REF!</definedName>
    <definedName name="_A060">#REF!</definedName>
    <definedName name="_A070" localSheetId="0">#REF!</definedName>
    <definedName name="_A070" localSheetId="1">#REF!</definedName>
    <definedName name="_A070">#REF!</definedName>
    <definedName name="_A080" localSheetId="0">#REF!</definedName>
    <definedName name="_A080" localSheetId="1">#REF!</definedName>
    <definedName name="_A080">#REF!</definedName>
    <definedName name="_A090" localSheetId="0">#REF!</definedName>
    <definedName name="_A090" localSheetId="1">#REF!</definedName>
    <definedName name="_A090">#REF!</definedName>
    <definedName name="_A1" localSheetId="0">#REF!</definedName>
    <definedName name="_A1" localSheetId="1">#REF!</definedName>
    <definedName name="_A1">#REF!</definedName>
    <definedName name="_A100" localSheetId="0">#REF!</definedName>
    <definedName name="_A100" localSheetId="1">#REF!</definedName>
    <definedName name="_A100">#REF!</definedName>
    <definedName name="_A110" localSheetId="0">#REF!</definedName>
    <definedName name="_A110" localSheetId="1">#REF!</definedName>
    <definedName name="_A110">#REF!</definedName>
    <definedName name="_A120" localSheetId="0">#REF!</definedName>
    <definedName name="_A120" localSheetId="1">#REF!</definedName>
    <definedName name="_A120">#REF!</definedName>
    <definedName name="_A130" localSheetId="0">#REF!</definedName>
    <definedName name="_A130" localSheetId="1">#REF!</definedName>
    <definedName name="_A130">#REF!</definedName>
    <definedName name="_A140" localSheetId="0">#REF!</definedName>
    <definedName name="_A140" localSheetId="1">#REF!</definedName>
    <definedName name="_A140">#REF!</definedName>
    <definedName name="_A150" localSheetId="0">#REF!</definedName>
    <definedName name="_A150" localSheetId="1">#REF!</definedName>
    <definedName name="_A150">#REF!</definedName>
    <definedName name="_A160" localSheetId="0">#REF!</definedName>
    <definedName name="_A160" localSheetId="1">#REF!</definedName>
    <definedName name="_A160">#REF!</definedName>
    <definedName name="_A170" localSheetId="0">#REF!</definedName>
    <definedName name="_A170" localSheetId="1">#REF!</definedName>
    <definedName name="_A170">#REF!</definedName>
    <definedName name="_A180" localSheetId="0">#REF!</definedName>
    <definedName name="_A180" localSheetId="1">#REF!</definedName>
    <definedName name="_A180">#REF!</definedName>
    <definedName name="_A190" localSheetId="0">#REF!</definedName>
    <definedName name="_A190" localSheetId="1">#REF!</definedName>
    <definedName name="_A190">#REF!</definedName>
    <definedName name="_A200" localSheetId="0">#REF!</definedName>
    <definedName name="_A200" localSheetId="1">#REF!</definedName>
    <definedName name="_A200">#REF!</definedName>
    <definedName name="_A210" localSheetId="0">#REF!</definedName>
    <definedName name="_A210" localSheetId="1">#REF!</definedName>
    <definedName name="_A210">#REF!</definedName>
    <definedName name="_A220" localSheetId="0">#REF!</definedName>
    <definedName name="_A220" localSheetId="1">#REF!</definedName>
    <definedName name="_A220">#REF!</definedName>
    <definedName name="_A230" localSheetId="0">#REF!</definedName>
    <definedName name="_A230" localSheetId="1">#REF!</definedName>
    <definedName name="_A230">#REF!</definedName>
    <definedName name="_A240" localSheetId="0">#REF!</definedName>
    <definedName name="_A240" localSheetId="1">#REF!</definedName>
    <definedName name="_A240">#REF!</definedName>
    <definedName name="_A250" localSheetId="0">#REF!</definedName>
    <definedName name="_A250" localSheetId="1">#REF!</definedName>
    <definedName name="_A250">#REF!</definedName>
    <definedName name="_A260" localSheetId="0">#REF!</definedName>
    <definedName name="_A260" localSheetId="1">#REF!</definedName>
    <definedName name="_A260">#REF!</definedName>
    <definedName name="_A270" localSheetId="0">#REF!</definedName>
    <definedName name="_A270" localSheetId="1">#REF!</definedName>
    <definedName name="_A270">#REF!</definedName>
    <definedName name="_A280" localSheetId="0">#REF!</definedName>
    <definedName name="_A280" localSheetId="1">#REF!</definedName>
    <definedName name="_A280">#REF!</definedName>
    <definedName name="_A290" localSheetId="0">#REF!</definedName>
    <definedName name="_A290" localSheetId="1">#REF!</definedName>
    <definedName name="_A290">#REF!</definedName>
    <definedName name="_A300" localSheetId="0">#REF!</definedName>
    <definedName name="_A300" localSheetId="1">#REF!</definedName>
    <definedName name="_A300">#REF!</definedName>
    <definedName name="_A310" localSheetId="0">#REF!</definedName>
    <definedName name="_A310" localSheetId="1">#REF!</definedName>
    <definedName name="_A310">#REF!</definedName>
    <definedName name="_A320" localSheetId="0">#REF!</definedName>
    <definedName name="_A320" localSheetId="1">#REF!</definedName>
    <definedName name="_A320">#REF!</definedName>
    <definedName name="_A330" localSheetId="0">#REF!</definedName>
    <definedName name="_A330" localSheetId="1">#REF!</definedName>
    <definedName name="_A330">#REF!</definedName>
    <definedName name="_A340" localSheetId="0">#REF!</definedName>
    <definedName name="_A340" localSheetId="1">#REF!</definedName>
    <definedName name="_A340">#REF!</definedName>
    <definedName name="_A350" localSheetId="0">#REF!</definedName>
    <definedName name="_A350" localSheetId="1">#REF!</definedName>
    <definedName name="_A350">#REF!</definedName>
    <definedName name="_A360" localSheetId="0">#REF!</definedName>
    <definedName name="_A360" localSheetId="1">#REF!</definedName>
    <definedName name="_A360">#REF!</definedName>
    <definedName name="_A370" localSheetId="0">#REF!</definedName>
    <definedName name="_A370" localSheetId="1">#REF!</definedName>
    <definedName name="_A370">#REF!</definedName>
    <definedName name="_A380" localSheetId="0">#REF!</definedName>
    <definedName name="_A380" localSheetId="1">#REF!</definedName>
    <definedName name="_A380">#REF!</definedName>
    <definedName name="_A390" localSheetId="0">#REF!</definedName>
    <definedName name="_A390" localSheetId="1">#REF!</definedName>
    <definedName name="_A390">#REF!</definedName>
    <definedName name="_A400" localSheetId="0">#REF!</definedName>
    <definedName name="_A400" localSheetId="1">#REF!</definedName>
    <definedName name="_A400">#REF!</definedName>
    <definedName name="_A410" localSheetId="0">#REF!</definedName>
    <definedName name="_A410" localSheetId="1">#REF!</definedName>
    <definedName name="_A410">#REF!</definedName>
    <definedName name="_A420" localSheetId="0">#REF!</definedName>
    <definedName name="_A420" localSheetId="1">#REF!</definedName>
    <definedName name="_A420">#REF!</definedName>
    <definedName name="_A430" localSheetId="0">#REF!</definedName>
    <definedName name="_A430" localSheetId="1">#REF!</definedName>
    <definedName name="_A430">#REF!</definedName>
    <definedName name="_A440" localSheetId="0">#REF!</definedName>
    <definedName name="_A440" localSheetId="1">#REF!</definedName>
    <definedName name="_A440">#REF!</definedName>
    <definedName name="_A450" localSheetId="0">#REF!</definedName>
    <definedName name="_A450" localSheetId="1">#REF!</definedName>
    <definedName name="_A450">#REF!</definedName>
    <definedName name="_A460" localSheetId="0">#REF!</definedName>
    <definedName name="_A460" localSheetId="1">#REF!</definedName>
    <definedName name="_A460">#REF!</definedName>
    <definedName name="_A470" localSheetId="0">#REF!</definedName>
    <definedName name="_A470" localSheetId="1">#REF!</definedName>
    <definedName name="_A470">#REF!</definedName>
    <definedName name="_alm1" localSheetId="0">#REF!</definedName>
    <definedName name="_alm1" localSheetId="1">#REF!</definedName>
    <definedName name="_alm1">#REF!</definedName>
    <definedName name="_alm2" localSheetId="0">#REF!</definedName>
    <definedName name="_alm2" localSheetId="1">#REF!</definedName>
    <definedName name="_alm2">#REF!</definedName>
    <definedName name="_Dist_Bin" localSheetId="0" hidden="1">'[6]FORM-0'!#REF!</definedName>
    <definedName name="_Dist_Bin" localSheetId="1" hidden="1">'[6]FORM-0'!#REF!</definedName>
    <definedName name="_Dist_Bin" hidden="1">'[6]FORM-0'!#REF!</definedName>
    <definedName name="_Dist_Values" localSheetId="0" hidden="1">'[6]FORM-0'!#REF!</definedName>
    <definedName name="_Dist_Values" localSheetId="1" hidden="1">'[6]FORM-0'!#REF!</definedName>
    <definedName name="_Dist_Values" hidden="1">'[6]FORM-0'!#REF!</definedName>
    <definedName name="_E7_E9_E11_E13_">#N/A</definedName>
    <definedName name="_FAB4" localSheetId="0" hidden="1">'[3]F4-F7'!#REF!</definedName>
    <definedName name="_FAB4" localSheetId="1" hidden="1">'[3]F4-F7'!#REF!</definedName>
    <definedName name="_FAB4" hidden="1">'[3]F4-F7'!#REF!</definedName>
    <definedName name="_Fill" hidden="1">'[7]#REF'!$F$122</definedName>
    <definedName name="_xlnm._FilterDatabase" localSheetId="7" hidden="1">대상건물현황!$A$4:$D$4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H128737" localSheetId="0">#REF!</definedName>
    <definedName name="_H128737" localSheetId="1">#REF!</definedName>
    <definedName name="_H128737">#REF!</definedName>
    <definedName name="_Key1" localSheetId="0" hidden="1">'[8]O＆P'!#REF!</definedName>
    <definedName name="_Key1" localSheetId="1" hidden="1">'[8]O＆P'!#REF!</definedName>
    <definedName name="_Key1" hidden="1">'[8]O＆P'!#REF!</definedName>
    <definedName name="_Key2" localSheetId="0" hidden="1">'[6]FORM-0'!#REF!</definedName>
    <definedName name="_Key2" localSheetId="1" hidden="1">'[6]FORM-0'!#REF!</definedName>
    <definedName name="_Key2" hidden="1">'[6]FORM-0'!#REF!</definedName>
    <definedName name="_MatInverse_In" localSheetId="0" hidden="1">#REF!</definedName>
    <definedName name="_MatInverse_In" localSheetId="1" hidden="1">#REF!</definedName>
    <definedName name="_MatInverse_In" hidden="1">#REF!</definedName>
    <definedName name="_MatMult_A" localSheetId="0" hidden="1">#REF!</definedName>
    <definedName name="_MatMult_A" localSheetId="1" hidden="1">#REF!</definedName>
    <definedName name="_MatMult_A" hidden="1">#REF!</definedName>
    <definedName name="_MatMult_AxB" localSheetId="0" hidden="1">#REF!</definedName>
    <definedName name="_MatMult_AxB" localSheetId="1" hidden="1">#REF!</definedName>
    <definedName name="_MatMult_AxB" hidden="1">#REF!</definedName>
    <definedName name="_MatMult_B" localSheetId="0" hidden="1">#REF!</definedName>
    <definedName name="_MatMult_B" localSheetId="1" hidden="1">#REF!</definedName>
    <definedName name="_MatMult_B" hidden="1">#REF!</definedName>
    <definedName name="_Order1" hidden="1">255</definedName>
    <definedName name="_Order2" hidden="1">255</definedName>
    <definedName name="_P1" localSheetId="0">#REF!</definedName>
    <definedName name="_P1" localSheetId="1">#REF!</definedName>
    <definedName name="_P1">#REF!</definedName>
    <definedName name="_P10" localSheetId="0">#REF!</definedName>
    <definedName name="_P10" localSheetId="1">#REF!</definedName>
    <definedName name="_P10">#REF!</definedName>
    <definedName name="_P11" localSheetId="0">#REF!</definedName>
    <definedName name="_P11" localSheetId="1">#REF!</definedName>
    <definedName name="_P11">#REF!</definedName>
    <definedName name="_P12" localSheetId="0">#REF!</definedName>
    <definedName name="_P12" localSheetId="1">#REF!</definedName>
    <definedName name="_P12">#REF!</definedName>
    <definedName name="_P13" localSheetId="0">#REF!</definedName>
    <definedName name="_P13" localSheetId="1">#REF!</definedName>
    <definedName name="_P13">#REF!</definedName>
    <definedName name="_P14" localSheetId="0">#REF!</definedName>
    <definedName name="_P14" localSheetId="1">#REF!</definedName>
    <definedName name="_P14">#REF!</definedName>
    <definedName name="_P15" localSheetId="0">#REF!</definedName>
    <definedName name="_P15" localSheetId="1">#REF!</definedName>
    <definedName name="_P15">#REF!</definedName>
    <definedName name="_P16" localSheetId="0">#REF!</definedName>
    <definedName name="_P16" localSheetId="1">#REF!</definedName>
    <definedName name="_P16">#REF!</definedName>
    <definedName name="_P17" localSheetId="0">#REF!</definedName>
    <definedName name="_P17" localSheetId="1">#REF!</definedName>
    <definedName name="_P17">#REF!</definedName>
    <definedName name="_P2" localSheetId="0">#REF!</definedName>
    <definedName name="_P2" localSheetId="1">#REF!</definedName>
    <definedName name="_P2">#REF!</definedName>
    <definedName name="_P3" localSheetId="0">#REF!</definedName>
    <definedName name="_P3" localSheetId="1">#REF!</definedName>
    <definedName name="_P3">#REF!</definedName>
    <definedName name="_P4" localSheetId="0">#REF!</definedName>
    <definedName name="_P4" localSheetId="1">#REF!</definedName>
    <definedName name="_P4">#REF!</definedName>
    <definedName name="_P5" localSheetId="0">#REF!</definedName>
    <definedName name="_P5" localSheetId="1">#REF!</definedName>
    <definedName name="_P5">#REF!</definedName>
    <definedName name="_P6" localSheetId="0">#REF!</definedName>
    <definedName name="_P6" localSheetId="1">#REF!</definedName>
    <definedName name="_P6">#REF!</definedName>
    <definedName name="_P7" localSheetId="0">#REF!</definedName>
    <definedName name="_P7" localSheetId="1">#REF!</definedName>
    <definedName name="_P7">#REF!</definedName>
    <definedName name="_P8" localSheetId="0">#REF!</definedName>
    <definedName name="_P8" localSheetId="1">#REF!</definedName>
    <definedName name="_P8">#REF!</definedName>
    <definedName name="_P9" localSheetId="0">#REF!</definedName>
    <definedName name="_P9" localSheetId="1">#REF!</definedName>
    <definedName name="_P9">#REF!</definedName>
    <definedName name="_PH1" localSheetId="0">#REF!</definedName>
    <definedName name="_PH1" localSheetId="1">#REF!</definedName>
    <definedName name="_PH1">#REF!</definedName>
    <definedName name="_Regression_Int" hidden="1">1</definedName>
    <definedName name="_Sort" localSheetId="0" hidden="1">#REF!</definedName>
    <definedName name="_Sort" localSheetId="1" hidden="1">#REF!</definedName>
    <definedName name="_Sort" hidden="1">#REF!</definedName>
    <definedName name="_SUM1" localSheetId="0">[9]EP0618!#REF!</definedName>
    <definedName name="_SUM1" localSheetId="1">[9]EP0618!#REF!</definedName>
    <definedName name="_SUM1">[9]EP0618!#REF!</definedName>
    <definedName name="_SUM10" localSheetId="0">[9]EP0618!#REF!</definedName>
    <definedName name="_SUM10" localSheetId="1">[9]EP0618!#REF!</definedName>
    <definedName name="_SUM10">[9]EP0618!#REF!</definedName>
    <definedName name="_SUM11" localSheetId="0">[9]EP0618!#REF!</definedName>
    <definedName name="_SUM11" localSheetId="1">[9]EP0618!#REF!</definedName>
    <definedName name="_SUM11">[9]EP0618!#REF!</definedName>
    <definedName name="_SUM12" localSheetId="0">[9]EP0618!#REF!</definedName>
    <definedName name="_SUM12" localSheetId="1">[9]EP0618!#REF!</definedName>
    <definedName name="_SUM12">[9]EP0618!#REF!</definedName>
    <definedName name="_SUM13" localSheetId="0">[9]EP0618!#REF!</definedName>
    <definedName name="_SUM13" localSheetId="1">[9]EP0618!#REF!</definedName>
    <definedName name="_SUM13">[9]EP0618!#REF!</definedName>
    <definedName name="_SUM14" localSheetId="0">[9]EP0618!#REF!</definedName>
    <definedName name="_SUM14" localSheetId="1">[9]EP0618!#REF!</definedName>
    <definedName name="_SUM14">[9]EP0618!#REF!</definedName>
    <definedName name="_SUM15" localSheetId="0">[9]EP0618!#REF!</definedName>
    <definedName name="_SUM15" localSheetId="1">[9]EP0618!#REF!</definedName>
    <definedName name="_SUM15">[9]EP0618!#REF!</definedName>
    <definedName name="_SUM16" localSheetId="0">[9]EP0618!#REF!</definedName>
    <definedName name="_SUM16" localSheetId="1">[9]EP0618!#REF!</definedName>
    <definedName name="_SUM16">[9]EP0618!#REF!</definedName>
    <definedName name="_SUM17" localSheetId="0">[9]EP0618!#REF!</definedName>
    <definedName name="_SUM17" localSheetId="1">[9]EP0618!#REF!</definedName>
    <definedName name="_SUM17">[9]EP0618!#REF!</definedName>
    <definedName name="_SUM18" localSheetId="0">[9]EP0618!#REF!</definedName>
    <definedName name="_SUM18" localSheetId="1">[9]EP0618!#REF!</definedName>
    <definedName name="_SUM18">[9]EP0618!#REF!</definedName>
    <definedName name="_SUM19" localSheetId="0">[9]EP0618!#REF!</definedName>
    <definedName name="_SUM19" localSheetId="1">[9]EP0618!#REF!</definedName>
    <definedName name="_SUM19">[9]EP0618!#REF!</definedName>
    <definedName name="_SUM2" localSheetId="0">[9]EP0618!#REF!</definedName>
    <definedName name="_SUM2" localSheetId="1">[9]EP0618!#REF!</definedName>
    <definedName name="_SUM2">[9]EP0618!#REF!</definedName>
    <definedName name="_SUM3" localSheetId="0">[9]EP0618!#REF!</definedName>
    <definedName name="_SUM3" localSheetId="1">[9]EP0618!#REF!</definedName>
    <definedName name="_SUM3">[9]EP0618!#REF!</definedName>
    <definedName name="_SUM4" localSheetId="0">[9]EP0618!#REF!</definedName>
    <definedName name="_SUM4" localSheetId="1">[9]EP0618!#REF!</definedName>
    <definedName name="_SUM4">[9]EP0618!#REF!</definedName>
    <definedName name="_SUM5" localSheetId="0">[9]EP0618!#REF!</definedName>
    <definedName name="_SUM5" localSheetId="1">[9]EP0618!#REF!</definedName>
    <definedName name="_SUM5">[9]EP0618!#REF!</definedName>
    <definedName name="_SUM6" localSheetId="0">[9]EP0618!#REF!</definedName>
    <definedName name="_SUM6" localSheetId="1">[9]EP0618!#REF!</definedName>
    <definedName name="_SUM6">[9]EP0618!#REF!</definedName>
    <definedName name="_SUM7" localSheetId="0">[9]EP0618!#REF!</definedName>
    <definedName name="_SUM7" localSheetId="1">[9]EP0618!#REF!</definedName>
    <definedName name="_SUM7">[9]EP0618!#REF!</definedName>
    <definedName name="_SUM8" localSheetId="0">[9]EP0618!#REF!</definedName>
    <definedName name="_SUM8" localSheetId="1">[9]EP0618!#REF!</definedName>
    <definedName name="_SUM8">[9]EP0618!#REF!</definedName>
    <definedName name="_SUM9" localSheetId="0">[9]EP0618!#REF!</definedName>
    <definedName name="_SUM9" localSheetId="1">[9]EP0618!#REF!</definedName>
    <definedName name="_SUM9">[9]EP0618!#REF!</definedName>
    <definedName name="_W">#N/A</definedName>
    <definedName name="_xlcn.LinkedTable_표11" hidden="1">표1</definedName>
    <definedName name="_xlcn.LinkedTable_표41" hidden="1">표4</definedName>
    <definedName name="\0" localSheetId="0">'[8]결재판(삭제하지말아주세요)'!#REF!</definedName>
    <definedName name="\0" localSheetId="1">'[8]결재판(삭제하지말아주세요)'!#REF!</definedName>
    <definedName name="\0">'[8]결재판(삭제하지말아주세요)'!#REF!</definedName>
    <definedName name="\1" localSheetId="0">#REF!</definedName>
    <definedName name="\1" localSheetId="1">#REF!</definedName>
    <definedName name="\1">#REF!</definedName>
    <definedName name="\123">[10]간접!$BH$2:$BH$3</definedName>
    <definedName name="\a">#N/A</definedName>
    <definedName name="\aa" localSheetId="0">#REF!</definedName>
    <definedName name="\aa" localSheetId="1">#REF!</definedName>
    <definedName name="\aa">#REF!</definedName>
    <definedName name="\b" localSheetId="0">#REF!</definedName>
    <definedName name="\b" localSheetId="1">#REF!</definedName>
    <definedName name="\b">#REF!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o" localSheetId="0">[11]설계!#REF!</definedName>
    <definedName name="\o" localSheetId="1">[11]설계!#REF!</definedName>
    <definedName name="\o">[11]설계!#REF!</definedName>
    <definedName name="\p">#N/A</definedName>
    <definedName name="\q" localSheetId="0">'[8]결재판(삭제하지말아주세요)'!#REF!</definedName>
    <definedName name="\q" localSheetId="1">'[8]결재판(삭제하지말아주세요)'!#REF!</definedName>
    <definedName name="\q">'[8]결재판(삭제하지말아주세요)'!#REF!</definedName>
    <definedName name="\r">#N/A</definedName>
    <definedName name="\s">#N/A</definedName>
    <definedName name="\t" localSheetId="0">#REF!</definedName>
    <definedName name="\t" localSheetId="1">#REF!</definedName>
    <definedName name="\t">#REF!</definedName>
    <definedName name="\u" localSheetId="0">#REF!</definedName>
    <definedName name="\u" localSheetId="1">#REF!</definedName>
    <definedName name="\u">#REF!</definedName>
    <definedName name="\v" localSheetId="0">#REF!</definedName>
    <definedName name="\v" localSheetId="1">#REF!</definedName>
    <definedName name="\v">#REF!</definedName>
    <definedName name="\w" localSheetId="0">'[12]일위대가-1'!#REF!</definedName>
    <definedName name="\w" localSheetId="1">'[12]일위대가-1'!#REF!</definedName>
    <definedName name="\w">'[12]일위대가-1'!#REF!</definedName>
    <definedName name="\x" localSheetId="0">[13]내역!#REF!</definedName>
    <definedName name="\x" localSheetId="1">[13]내역!#REF!</definedName>
    <definedName name="\x">[13]내역!#REF!</definedName>
    <definedName name="\z">#N/A</definedName>
    <definedName name="▶기능직◀" localSheetId="0">#REF!</definedName>
    <definedName name="▶기능직◀" localSheetId="1">#REF!</definedName>
    <definedName name="▶기능직◀">#REF!</definedName>
    <definedName name="▶사무직◀" localSheetId="0">#REF!</definedName>
    <definedName name="▶사무직◀" localSheetId="1">#REF!</definedName>
    <definedName name="▶사무직◀">#REF!</definedName>
    <definedName name="▶숙박비◀" localSheetId="0">#REF!</definedName>
    <definedName name="▶숙박비◀" localSheetId="1">#REF!</definedName>
    <definedName name="▶숙박비◀">#REF!</definedName>
    <definedName name="▶직원회식비◀" localSheetId="0">#REF!</definedName>
    <definedName name="▶직원회식비◀" localSheetId="1">#REF!</definedName>
    <definedName name="▶직원회식비◀">#REF!</definedName>
    <definedName name="●공사배관" localSheetId="0">#REF!</definedName>
    <definedName name="●공사배관" localSheetId="1">#REF!</definedName>
    <definedName name="●공사배관">#REF!</definedName>
    <definedName name="●공사설계" localSheetId="0">#REF!</definedName>
    <definedName name="●공사설계" localSheetId="1">#REF!</definedName>
    <definedName name="●공사설계">#REF!</definedName>
    <definedName name="●공사소장" localSheetId="0">#REF!</definedName>
    <definedName name="●공사소장" localSheetId="1">#REF!</definedName>
    <definedName name="●공사소장">#REF!</definedName>
    <definedName name="●공사용접" localSheetId="0">#REF!</definedName>
    <definedName name="●공사용접" localSheetId="1">#REF!</definedName>
    <definedName name="●공사용접">#REF!</definedName>
    <definedName name="●공사조공" localSheetId="0">#REF!</definedName>
    <definedName name="●공사조공" localSheetId="1">#REF!</definedName>
    <definedName name="●공사조공">#REF!</definedName>
    <definedName name="●공사책임" localSheetId="0">#REF!</definedName>
    <definedName name="●공사책임" localSheetId="1">#REF!</definedName>
    <definedName name="●공사책임">#REF!</definedName>
    <definedName name="○공사총인원" localSheetId="0">#REF!</definedName>
    <definedName name="○공사총인원" localSheetId="1">#REF!</definedName>
    <definedName name="○공사총인원">#REF!</definedName>
    <definedName name="●공사품질" localSheetId="0">#REF!</definedName>
    <definedName name="●공사품질" localSheetId="1">#REF!</definedName>
    <definedName name="●공사품질">#REF!</definedName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aa." localSheetId="0">#REF!</definedName>
    <definedName name="aaa." localSheetId="1">#REF!</definedName>
    <definedName name="aaa.">#REF!</definedName>
    <definedName name="AAAAAAA" localSheetId="0">#REF!</definedName>
    <definedName name="AAAAAAA" localSheetId="1">#REF!</definedName>
    <definedName name="AAAAAAA">#REF!</definedName>
    <definedName name="AAc" localSheetId="0">#REF!</definedName>
    <definedName name="AAc" localSheetId="1">#REF!</definedName>
    <definedName name="AAc">#REF!</definedName>
    <definedName name="AccessDatabase" hidden="1">"E:\WORK\VISUAL\MIRAE\LOADSYS\LoadDB.mdb"</definedName>
    <definedName name="ÀÎ¼â" localSheetId="0">[14]!ÀÎ¼â</definedName>
    <definedName name="ÀÎ¼â" localSheetId="1">[14]!ÀÎ¼â</definedName>
    <definedName name="ÀÎ¼â">[14]!ÀÎ¼â</definedName>
    <definedName name="Áö¿ì±â" localSheetId="0">[14]!Áö¿ì±â</definedName>
    <definedName name="Áö¿ì±â" localSheetId="1">[14]!Áö¿ì±â</definedName>
    <definedName name="Áö¿ì±â">[14]!Áö¿ì±â</definedName>
    <definedName name="aq" hidden="1">{#N/A,#N/A,FALSE,"CCTV"}</definedName>
    <definedName name="AS" localSheetId="0">#REF!</definedName>
    <definedName name="AS" localSheetId="1">#REF!</definedName>
    <definedName name="AS">#REF!</definedName>
    <definedName name="ASDA" localSheetId="0" hidden="1">#REF!</definedName>
    <definedName name="ASDA" localSheetId="1" hidden="1">#REF!</definedName>
    <definedName name="ASDA" hidden="1">#REF!</definedName>
    <definedName name="ASSS" localSheetId="0" hidden="1">#REF!</definedName>
    <definedName name="ASSS" localSheetId="1" hidden="1">#REF!</definedName>
    <definedName name="ASSS" hidden="1">#REF!</definedName>
    <definedName name="AV" localSheetId="0">#REF!</definedName>
    <definedName name="AV" localSheetId="1">#REF!</definedName>
    <definedName name="AV">#REF!</definedName>
    <definedName name="b" localSheetId="0">'[15]제출내역 (2)'!#REF!</definedName>
    <definedName name="b" localSheetId="1">'[15]제출내역 (2)'!#REF!</definedName>
    <definedName name="b">'[15]제출내역 (2)'!#REF!</definedName>
    <definedName name="BB" localSheetId="0">#REF!</definedName>
    <definedName name="BB" localSheetId="1">#REF!</definedName>
    <definedName name="BB">#REF!</definedName>
    <definedName name="beta" localSheetId="0">#REF!</definedName>
    <definedName name="beta" localSheetId="1">#REF!</definedName>
    <definedName name="beta">#REF!</definedName>
    <definedName name="betas" localSheetId="0">#REF!</definedName>
    <definedName name="betas" localSheetId="1">#REF!</definedName>
    <definedName name="betas">#REF!</definedName>
    <definedName name="BTYPE">#N/A</definedName>
    <definedName name="BUNHO">#N/A</definedName>
    <definedName name="B위생기구" localSheetId="0">[16]내역서!#REF!</definedName>
    <definedName name="B위생기구" localSheetId="1">[16]내역서!#REF!</definedName>
    <definedName name="B위생기구">[16]내역서!#REF!</definedName>
    <definedName name="C_">#N/A</definedName>
    <definedName name="CC" localSheetId="0">#REF!</definedName>
    <definedName name="CC" localSheetId="1">#REF!</definedName>
    <definedName name="CC">#REF!</definedName>
    <definedName name="cccc">[0]!cccc</definedName>
    <definedName name="CH" localSheetId="0">#REF!</definedName>
    <definedName name="CH" localSheetId="1">#REF!</definedName>
    <definedName name="CH">#REF!</definedName>
    <definedName name="CheckBox80_Click">[0]!CheckBox80_Click</definedName>
    <definedName name="CJFRHD">[17]물가자료!$C$21</definedName>
    <definedName name="CKSP" localSheetId="0">#REF!</definedName>
    <definedName name="CKSP" localSheetId="1">#REF!</definedName>
    <definedName name="CKSP">#REF!</definedName>
    <definedName name="Client" localSheetId="0">#REF!</definedName>
    <definedName name="Client" localSheetId="1">#REF!</definedName>
    <definedName name="Client">#REF!</definedName>
    <definedName name="CM" localSheetId="0">#REF!</definedName>
    <definedName name="CM" localSheetId="1">#REF!</definedName>
    <definedName name="CM">#REF!</definedName>
    <definedName name="code1" localSheetId="0">#REF!</definedName>
    <definedName name="code1" localSheetId="1">#REF!</definedName>
    <definedName name="code1">#REF!</definedName>
    <definedName name="_xlnm.Criteria">[18]내역서을지!$E$4:$G$185</definedName>
    <definedName name="Criteria_MI" localSheetId="0">'[6]FORM-0'!#REF!</definedName>
    <definedName name="Criteria_MI" localSheetId="1">'[6]FORM-0'!#REF!</definedName>
    <definedName name="Criteria_MI">'[6]FORM-0'!#REF!</definedName>
    <definedName name="C난방" localSheetId="0">[16]내역서!#REF!</definedName>
    <definedName name="C난방" localSheetId="1">[16]내역서!#REF!</definedName>
    <definedName name="C난방">[16]내역서!#REF!</definedName>
    <definedName name="D" localSheetId="0">#REF!</definedName>
    <definedName name="D" localSheetId="1">#REF!</definedName>
    <definedName name="D">#REF!</definedName>
    <definedName name="DAN" localSheetId="0">[19]을!#REF!</definedName>
    <definedName name="DAN" localSheetId="1">[19]을!#REF!</definedName>
    <definedName name="DAN">[19]을!#REF!</definedName>
    <definedName name="DANWI">#N/A</definedName>
    <definedName name="DATA" localSheetId="0">#REF!</definedName>
    <definedName name="DATA" localSheetId="1">#REF!</definedName>
    <definedName name="DATA">#REF!</definedName>
    <definedName name="_xlnm.Database">[18]내역서을지!$E$4:$G$185</definedName>
    <definedName name="Database_MI" localSheetId="0">'[6]FORM-0'!#REF!</definedName>
    <definedName name="Database_MI" localSheetId="1">'[6]FORM-0'!#REF!</definedName>
    <definedName name="Database_MI">'[6]FORM-0'!#REF!</definedName>
    <definedName name="DATABASE1" localSheetId="0">#REF!</definedName>
    <definedName name="DATABASE1" localSheetId="1">#REF!</definedName>
    <definedName name="DATABASE1">#REF!</definedName>
    <definedName name="database2" localSheetId="0">#REF!</definedName>
    <definedName name="database2" localSheetId="1">#REF!</definedName>
    <definedName name="database2">#REF!</definedName>
    <definedName name="Date_Bidding" localSheetId="0">#REF!</definedName>
    <definedName name="Date_Bidding" localSheetId="1">#REF!</definedName>
    <definedName name="Date_Bidding">#REF!</definedName>
    <definedName name="DC.PIPE" localSheetId="0">#REF!</definedName>
    <definedName name="DC.PIPE" localSheetId="1">#REF!</definedName>
    <definedName name="DC.PIPE">#REF!</definedName>
    <definedName name="DD" localSheetId="0">#REF!</definedName>
    <definedName name="DD" localSheetId="1">#REF!</definedName>
    <definedName name="DD">#REF!</definedName>
    <definedName name="dfasdfas" localSheetId="0">#REF!</definedName>
    <definedName name="dfasdfas" localSheetId="1">#REF!</definedName>
    <definedName name="dfasdfas">#REF!</definedName>
    <definedName name="direction">[20]wall!$C:$C,[20]wall!$H:$H,[20]wall!$V:$V</definedName>
    <definedName name="Document_array">{"Book1"}</definedName>
    <definedName name="DROW">#N/A</definedName>
    <definedName name="drsg" localSheetId="0">#REF!</definedName>
    <definedName name="drsg" localSheetId="1">#REF!</definedName>
    <definedName name="drsg">#REF!</definedName>
    <definedName name="D급수급탕" localSheetId="0">[16]내역서!#REF!</definedName>
    <definedName name="D급수급탕" localSheetId="1">[16]내역서!#REF!</definedName>
    <definedName name="D급수급탕">[16]내역서!#REF!</definedName>
    <definedName name="E" localSheetId="0">#REF!</definedName>
    <definedName name="E" localSheetId="1">#REF!</definedName>
    <definedName name="E">#REF!</definedName>
    <definedName name="edgh" localSheetId="0">#REF!</definedName>
    <definedName name="edgh" localSheetId="1">#REF!</definedName>
    <definedName name="edgh">#REF!</definedName>
    <definedName name="edtgh" localSheetId="0">#REF!</definedName>
    <definedName name="edtgh" localSheetId="1">#REF!</definedName>
    <definedName name="edtgh">#REF!</definedName>
    <definedName name="EE" localSheetId="0">#REF!</definedName>
    <definedName name="EE" localSheetId="1">#REF!</definedName>
    <definedName name="EE">#REF!</definedName>
    <definedName name="eee" localSheetId="0">[19]을!#REF!</definedName>
    <definedName name="eee" localSheetId="1">[19]을!#REF!</definedName>
    <definedName name="eee">[19]을!#REF!</definedName>
    <definedName name="eight" localSheetId="0">#REF!</definedName>
    <definedName name="eight" localSheetId="1">#REF!</definedName>
    <definedName name="eight">#REF!</definedName>
    <definedName name="eighteen" localSheetId="0">#REF!</definedName>
    <definedName name="eighteen" localSheetId="1">#REF!</definedName>
    <definedName name="eighteen">#REF!</definedName>
    <definedName name="eleven" localSheetId="0">#REF!</definedName>
    <definedName name="eleven" localSheetId="1">#REF!</definedName>
    <definedName name="eleven">#REF!</definedName>
    <definedName name="EQUP" localSheetId="0">'[21]노원열병합  건축공사기성내역서'!#REF!</definedName>
    <definedName name="EQUP" localSheetId="1">'[21]노원열병합  건축공사기성내역서'!#REF!</definedName>
    <definedName name="EQUP">'[21]노원열병합  건축공사기성내역서'!#REF!</definedName>
    <definedName name="ERD" localSheetId="0">[22]지급자재!#REF!</definedName>
    <definedName name="ERD" localSheetId="1">[22]지급자재!#REF!</definedName>
    <definedName name="ERD">[22]지급자재!#REF!</definedName>
    <definedName name="Exchange_Rate" localSheetId="0">#REF!</definedName>
    <definedName name="Exchange_Rate" localSheetId="1">#REF!</definedName>
    <definedName name="Exchange_Rate">#REF!</definedName>
    <definedName name="_xlnm.Extract">[18]내역서을지!$E$4:$G$185</definedName>
    <definedName name="Extract_MI" localSheetId="0">'[6]FORM-0'!#REF!</definedName>
    <definedName name="Extract_MI" localSheetId="1">'[6]FORM-0'!#REF!</definedName>
    <definedName name="Extract_MI">'[6]FORM-0'!#REF!</definedName>
    <definedName name="E오배수" localSheetId="0">[16]내역서!#REF!</definedName>
    <definedName name="E오배수" localSheetId="1">[16]내역서!#REF!</definedName>
    <definedName name="E오배수">[16]내역서!#REF!</definedName>
    <definedName name="F" localSheetId="0">#REF!</definedName>
    <definedName name="F" localSheetId="1">#REF!</definedName>
    <definedName name="F">#REF!</definedName>
    <definedName name="F5TF" localSheetId="0" hidden="1">[23]FAB별!#REF!</definedName>
    <definedName name="F5TF" localSheetId="1" hidden="1">[23]FAB별!#REF!</definedName>
    <definedName name="F5TF" hidden="1">[23]FAB별!#REF!</definedName>
    <definedName name="FD" localSheetId="0">#REF!</definedName>
    <definedName name="FD" localSheetId="1">#REF!</definedName>
    <definedName name="FD">#REF!</definedName>
    <definedName name="fdgz" localSheetId="0">#REF!</definedName>
    <definedName name="fdgz" localSheetId="1">#REF!</definedName>
    <definedName name="fdgz">#REF!</definedName>
    <definedName name="FF" localSheetId="0">[24]견적서!#REF!</definedName>
    <definedName name="FF" localSheetId="1">[24]견적서!#REF!</definedName>
    <definedName name="FF">[24]견적서!#REF!</definedName>
    <definedName name="fffffff" localSheetId="0">#REF!</definedName>
    <definedName name="fffffff" localSheetId="1">#REF!</definedName>
    <definedName name="fffffff">#REF!</definedName>
    <definedName name="fifteen" localSheetId="0">#REF!</definedName>
    <definedName name="fifteen" localSheetId="1">#REF!</definedName>
    <definedName name="fifteen">#REF!</definedName>
    <definedName name="five" localSheetId="0">#REF!</definedName>
    <definedName name="five" localSheetId="1">#REF!</definedName>
    <definedName name="five">#REF!</definedName>
    <definedName name="fkfkfk" localSheetId="0">[25]공사비집계!#REF!</definedName>
    <definedName name="fkfkfk" localSheetId="1">[25]공사비집계!#REF!</definedName>
    <definedName name="fkfkfk">[25]공사비집계!#REF!</definedName>
    <definedName name="four" localSheetId="0">#REF!</definedName>
    <definedName name="four" localSheetId="1">#REF!</definedName>
    <definedName name="four">#REF!</definedName>
    <definedName name="fourteen" localSheetId="0">#REF!</definedName>
    <definedName name="fourteen" localSheetId="1">#REF!</definedName>
    <definedName name="fourteen">#REF!</definedName>
    <definedName name="fy" localSheetId="0">#REF!</definedName>
    <definedName name="fy" localSheetId="1">#REF!</definedName>
    <definedName name="fy">#REF!</definedName>
    <definedName name="F소화" localSheetId="0">[16]내역서!#REF!</definedName>
    <definedName name="F소화" localSheetId="1">[16]내역서!#REF!</definedName>
    <definedName name="F소화">[16]내역서!#REF!</definedName>
    <definedName name="G" localSheetId="0">#REF!</definedName>
    <definedName name="G" localSheetId="1">#REF!</definedName>
    <definedName name="G">#REF!</definedName>
    <definedName name="G326." localSheetId="0">#REF!</definedName>
    <definedName name="G326." localSheetId="1">#REF!</definedName>
    <definedName name="G326.">#REF!</definedName>
    <definedName name="GAB" localSheetId="0">[19]을!#REF!</definedName>
    <definedName name="GAB" localSheetId="1">[19]을!#REF!</definedName>
    <definedName name="GAB">[19]을!#REF!</definedName>
    <definedName name="GCODE">#N/A</definedName>
    <definedName name="GFG" localSheetId="0">[26]집계표!#REF!</definedName>
    <definedName name="GFG" localSheetId="1">[26]집계표!#REF!</definedName>
    <definedName name="GFG">[26]집계표!#REF!</definedName>
    <definedName name="GG" localSheetId="0">#REF!</definedName>
    <definedName name="GG" localSheetId="1">#REF!</definedName>
    <definedName name="GG">#REF!</definedName>
    <definedName name="GGGH" localSheetId="0">#REF!</definedName>
    <definedName name="GGGH" localSheetId="1">#REF!</definedName>
    <definedName name="GGGH">#REF!</definedName>
    <definedName name="GONGJONG" localSheetId="0">#REF!</definedName>
    <definedName name="GONGJONG" localSheetId="1">#REF!</definedName>
    <definedName name="GONGJONG">#REF!</definedName>
    <definedName name="GPRIC">#N/A</definedName>
    <definedName name="GUBUN">#N/A</definedName>
    <definedName name="G장비" localSheetId="0">[16]내역서!#REF!</definedName>
    <definedName name="G장비" localSheetId="1">[16]내역서!#REF!</definedName>
    <definedName name="G장비">[16]내역서!#REF!</definedName>
    <definedName name="HH" localSheetId="0">#REF!</definedName>
    <definedName name="HH" localSheetId="1">#REF!</definedName>
    <definedName name="HH">#REF!</definedName>
    <definedName name="HIGH" localSheetId="0" hidden="1">[27]FAB별!#REF!</definedName>
    <definedName name="HIGH" localSheetId="1" hidden="1">[27]FAB별!#REF!</definedName>
    <definedName name="HIGH" hidden="1">[27]FAB별!#REF!</definedName>
    <definedName name="H위생기구" localSheetId="0">[16]내역서!#REF!</definedName>
    <definedName name="H위생기구" localSheetId="1">[16]내역서!#REF!</definedName>
    <definedName name="H위생기구">[16]내역서!#REF!</definedName>
    <definedName name="II" localSheetId="0">#REF!</definedName>
    <definedName name="II" localSheetId="1">#REF!</definedName>
    <definedName name="II">#REF!</definedName>
    <definedName name="ir_d3" localSheetId="0">#REF!</definedName>
    <definedName name="ir_d3" localSheetId="1">#REF!</definedName>
    <definedName name="ir_d3">#REF!</definedName>
    <definedName name="I급수" localSheetId="0">[16]내역서!#REF!</definedName>
    <definedName name="I급수" localSheetId="1">[16]내역서!#REF!</definedName>
    <definedName name="I급수">[16]내역서!#REF!</definedName>
    <definedName name="J" localSheetId="0">[28]!매크로19</definedName>
    <definedName name="J" localSheetId="1">[28]!매크로19</definedName>
    <definedName name="J">[28]!매크로19</definedName>
    <definedName name="JH">[29]정부노임단가!$A$5:$F$215</definedName>
    <definedName name="JJ" localSheetId="0">[24]견적서!#REF!</definedName>
    <definedName name="JJ" localSheetId="1">[24]견적서!#REF!</definedName>
    <definedName name="JJ">[24]견적서!#REF!</definedName>
    <definedName name="J오배수" localSheetId="0">[16]내역서!#REF!</definedName>
    <definedName name="J오배수" localSheetId="1">[16]내역서!#REF!</definedName>
    <definedName name="J오배수">[16]내역서!#REF!</definedName>
    <definedName name="k" localSheetId="0">[30]지급자재!#REF!</definedName>
    <definedName name="k" localSheetId="1">[30]지급자재!#REF!</definedName>
    <definedName name="k">[30]지급자재!#REF!</definedName>
    <definedName name="K2_" localSheetId="0">#REF!</definedName>
    <definedName name="K2_" localSheetId="1">#REF!</definedName>
    <definedName name="K2_">#REF!</definedName>
    <definedName name="kk" localSheetId="0">'[31]준검 내역서'!#REF!</definedName>
    <definedName name="kk" localSheetId="1">'[31]준검 내역서'!#REF!</definedName>
    <definedName name="kk">'[31]준검 내역서'!#REF!</definedName>
    <definedName name="K소화" localSheetId="0">[16]내역서!#REF!</definedName>
    <definedName name="K소화" localSheetId="1">[16]내역서!#REF!</definedName>
    <definedName name="K소화">[16]내역서!#REF!</definedName>
    <definedName name="L">#N/A</definedName>
    <definedName name="LAST" localSheetId="0">#REF!</definedName>
    <definedName name="LAST" localSheetId="1">#REF!</definedName>
    <definedName name="LAST">#REF!</definedName>
    <definedName name="light">"Picture 1"</definedName>
    <definedName name="LK" localSheetId="0">#REF!</definedName>
    <definedName name="LK" localSheetId="1">#REF!</definedName>
    <definedName name="LK">#REF!</definedName>
    <definedName name="LL" localSheetId="0">#REF!</definedName>
    <definedName name="LL" localSheetId="1">#REF!</definedName>
    <definedName name="LL">#REF!</definedName>
    <definedName name="lnl" localSheetId="0">#REF!</definedName>
    <definedName name="lnl" localSheetId="1">#REF!</definedName>
    <definedName name="lnl">#REF!</definedName>
    <definedName name="lns" localSheetId="0">#REF!</definedName>
    <definedName name="lns" localSheetId="1">#REF!</definedName>
    <definedName name="lns">#REF!</definedName>
    <definedName name="LPRIC">#N/A</definedName>
    <definedName name="L형옹벽" localSheetId="0">#REF!</definedName>
    <definedName name="L형옹벽" localSheetId="1">#REF!</definedName>
    <definedName name="L형옹벽">#REF!</definedName>
    <definedName name="M">#N/A</definedName>
    <definedName name="Macro1" localSheetId="0">[32]!Macro1</definedName>
    <definedName name="Macro1" localSheetId="1">[32]!Macro1</definedName>
    <definedName name="Macro1">[32]!Macro1</definedName>
    <definedName name="Main" localSheetId="0">#REF!</definedName>
    <definedName name="Main" localSheetId="1">#REF!</definedName>
    <definedName name="Main">#REF!</definedName>
    <definedName name="MAINPART" localSheetId="0">#REF!</definedName>
    <definedName name="MAINPART" localSheetId="1">#REF!</definedName>
    <definedName name="MAINPART">#REF!</definedName>
    <definedName name="MIN.XLS" localSheetId="0">[33]!복사</definedName>
    <definedName name="MIN.XLS" localSheetId="1">[33]!복사</definedName>
    <definedName name="MIN.XLS">[33]!복사</definedName>
    <definedName name="mm" localSheetId="0">#REF!</definedName>
    <definedName name="mm" localSheetId="1">#REF!</definedName>
    <definedName name="mm">#REF!</definedName>
    <definedName name="MMM" localSheetId="0" hidden="1">#REF!</definedName>
    <definedName name="MMM" localSheetId="1" hidden="1">#REF!</definedName>
    <definedName name="MMM" hidden="1">#REF!</definedName>
    <definedName name="MPRIC">#N/A</definedName>
    <definedName name="n" localSheetId="0">[34]공사비집계!#REF!</definedName>
    <definedName name="n" localSheetId="1">[34]공사비집계!#REF!</definedName>
    <definedName name="n">[34]공사비집계!#REF!</definedName>
    <definedName name="NAME">#N/A</definedName>
    <definedName name="NEW" localSheetId="0">'[8]결재판(삭제하지말아주세요)'!#REF!</definedName>
    <definedName name="NEW" localSheetId="1">'[8]결재판(삭제하지말아주세요)'!#REF!</definedName>
    <definedName name="NEW">'[8]결재판(삭제하지말아주세요)'!#REF!</definedName>
    <definedName name="NEWNAME" hidden="1">{#N/A,#N/A,FALSE,"CCTV"}</definedName>
    <definedName name="nine" localSheetId="0">#REF!</definedName>
    <definedName name="nine" localSheetId="1">#REF!</definedName>
    <definedName name="nine">#REF!</definedName>
    <definedName name="ninteen" localSheetId="0">#REF!</definedName>
    <definedName name="ninteen" localSheetId="1">#REF!</definedName>
    <definedName name="ninteen">#REF!</definedName>
    <definedName name="NN" localSheetId="0">#REF!</definedName>
    <definedName name="NN" localSheetId="1">#REF!</definedName>
    <definedName name="NN">#REF!</definedName>
    <definedName name="NO" localSheetId="0">#REF!</definedName>
    <definedName name="NO" localSheetId="1">#REF!</definedName>
    <definedName name="NO">#REF!</definedName>
    <definedName name="NUMBER" localSheetId="0">#REF!</definedName>
    <definedName name="NUMBER" localSheetId="1">#REF!</definedName>
    <definedName name="NUMBER">#REF!</definedName>
    <definedName name="one" localSheetId="0">#REF!</definedName>
    <definedName name="one" localSheetId="1">#REF!</definedName>
    <definedName name="one">#REF!</definedName>
    <definedName name="OO" localSheetId="0">#REF!</definedName>
    <definedName name="OO" localSheetId="1">#REF!</definedName>
    <definedName name="OO">#REF!</definedName>
    <definedName name="OOOIU" localSheetId="0">[35]지급자재!#REF!</definedName>
    <definedName name="OOOIU" localSheetId="1">[35]지급자재!#REF!</definedName>
    <definedName name="OOOIU">[35]지급자재!#REF!</definedName>
    <definedName name="op" localSheetId="0">[36]단가비교표!#REF!</definedName>
    <definedName name="op" localSheetId="1">[36]단가비교표!#REF!</definedName>
    <definedName name="op">[36]단가비교표!#REF!</definedName>
    <definedName name="Out_of_Scope" localSheetId="0">#REF!</definedName>
    <definedName name="Out_of_Scope" localSheetId="1">#REF!</definedName>
    <definedName name="Out_of_Scope">#REF!</definedName>
    <definedName name="p" localSheetId="0">#REF!</definedName>
    <definedName name="p" localSheetId="1">#REF!</definedName>
    <definedName name="p">#REF!</definedName>
    <definedName name="Period_Const" localSheetId="0">#REF!</definedName>
    <definedName name="Period_Const" localSheetId="1">#REF!</definedName>
    <definedName name="Period_Const">#REF!</definedName>
    <definedName name="PHOTO" localSheetId="0" hidden="1">[37]FAB별!#REF!</definedName>
    <definedName name="PHOTO" localSheetId="1" hidden="1">[37]FAB별!#REF!</definedName>
    <definedName name="PHOTO" hidden="1">[37]FAB별!#REF!</definedName>
    <definedName name="PIPE40" localSheetId="0">#REF!</definedName>
    <definedName name="PIPE40" localSheetId="1">#REF!</definedName>
    <definedName name="PIPE40">#REF!</definedName>
    <definedName name="PNAME">#N/A</definedName>
    <definedName name="PP" localSheetId="0">'[38]3차설계'!#REF!</definedName>
    <definedName name="PP" localSheetId="1">'[38]3차설계'!#REF!</definedName>
    <definedName name="PP">'[38]3차설계'!#REF!</definedName>
    <definedName name="Pr" localSheetId="0">#REF!</definedName>
    <definedName name="Pr" localSheetId="1">#REF!</definedName>
    <definedName name="Pr">#REF!</definedName>
    <definedName name="_xlnm.Print_Area" localSheetId="2">내역서!$A$1:$Z$298</definedName>
    <definedName name="_xlnm.Print_Area" localSheetId="5">단가대비표!$A$1:$H$10</definedName>
    <definedName name="_xlnm.Print_Area" localSheetId="7">대상건물현황!$A$1:$E$15</definedName>
    <definedName name="_xlnm.Print_Area" localSheetId="8">'동별 점검수량'!$A$1:$K$364</definedName>
    <definedName name="_xlnm.Print_Area" localSheetId="3">수량산출기준!$A$1:$E$30</definedName>
    <definedName name="_xlnm.Print_Area" localSheetId="6">엔지니어링대가기준!$A$1:$J$13</definedName>
    <definedName name="_xlnm.Print_Area" localSheetId="4">'용역비 산출근거'!$A$1:$J$55</definedName>
    <definedName name="_xlnm.Print_Area" localSheetId="0">'원가 계산서'!$A$1:$H$15</definedName>
    <definedName name="_xlnm.Print_Area" localSheetId="1">집계표!$B$1:$Q$23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PRINT_AREA_MI1" localSheetId="0">#REF!</definedName>
    <definedName name="PRINT_AREA_MI1" localSheetId="1">#REF!</definedName>
    <definedName name="PRINT_AREA_MI1">#REF!</definedName>
    <definedName name="print_title" localSheetId="0">#REF!</definedName>
    <definedName name="print_title" localSheetId="1">#REF!</definedName>
    <definedName name="print_title">#REF!</definedName>
    <definedName name="_xlnm.Print_Titles" localSheetId="2">내역서!$1:$9</definedName>
    <definedName name="_xlnm.Print_Titles" localSheetId="8">'동별 점검수량'!$1:$4</definedName>
    <definedName name="_xlnm.Print_Titles" localSheetId="3">수량산출기준!$3:$4</definedName>
    <definedName name="_xlnm.Print_Titles" localSheetId="0">#REF!</definedName>
    <definedName name="_xlnm.Print_Titles" localSheetId="1">집계표!$7:$8</definedName>
    <definedName name="_xlnm.Print_Titles">#REF!</definedName>
    <definedName name="Print_Titles_MI" localSheetId="0">#REF!</definedName>
    <definedName name="Print_Titles_MI" localSheetId="1">#REF!</definedName>
    <definedName name="Print_Titles_MI">#REF!</definedName>
    <definedName name="PRINT_TITLES_MI1" localSheetId="0">#REF!</definedName>
    <definedName name="PRINT_TITLES_MI1" localSheetId="1">#REF!</definedName>
    <definedName name="PRINT_TITLES_MI1">#REF!</definedName>
    <definedName name="Q" localSheetId="0">#REF!</definedName>
    <definedName name="Q" localSheetId="1">#REF!</definedName>
    <definedName name="Q">#REF!</definedName>
    <definedName name="q1u" localSheetId="0">#REF!</definedName>
    <definedName name="q1u" localSheetId="1">#REF!</definedName>
    <definedName name="q1u">#REF!</definedName>
    <definedName name="qq" hidden="1">{#N/A,#N/A,FALSE,"CCTV"}</definedName>
    <definedName name="QQQ" localSheetId="0">#REF!</definedName>
    <definedName name="QQQ" localSheetId="1">#REF!</definedName>
    <definedName name="QQQ">#REF!</definedName>
    <definedName name="QTY" localSheetId="0">'[21]노원열병합  건축공사기성내역서'!#REF!</definedName>
    <definedName name="QTY" localSheetId="1">'[21]노원열병합  건축공사기성내역서'!#REF!</definedName>
    <definedName name="QTY">'[21]노원열병합  건축공사기성내역서'!#REF!</definedName>
    <definedName name="RATE" localSheetId="0">#REF!</definedName>
    <definedName name="RATE" localSheetId="1">#REF!</definedName>
    <definedName name="RATE">#REF!</definedName>
    <definedName name="_xlnm.Recorder" localSheetId="0">#REF!</definedName>
    <definedName name="_xlnm.Recorder" localSheetId="1">#REF!</definedName>
    <definedName name="_xlnm.Recorder">#REF!</definedName>
    <definedName name="refer" localSheetId="0">#REF!</definedName>
    <definedName name="refer" localSheetId="1">#REF!</definedName>
    <definedName name="refer">#REF!</definedName>
    <definedName name="rff" localSheetId="0">[19]을!#REF!</definedName>
    <definedName name="rff" localSheetId="1">[19]을!#REF!</definedName>
    <definedName name="rff">[19]을!#REF!</definedName>
    <definedName name="rhfwo" localSheetId="0">'[39]제출내역 (2)'!#REF!</definedName>
    <definedName name="rhfwo" localSheetId="1">'[39]제출내역 (2)'!#REF!</definedName>
    <definedName name="rhfwo">'[39]제출내역 (2)'!#REF!</definedName>
    <definedName name="rlr" localSheetId="0">#REF!</definedName>
    <definedName name="rlr" localSheetId="1">#REF!</definedName>
    <definedName name="rlr">#REF!</definedName>
    <definedName name="Royalty" hidden="1">{#N/A,#N/A,FALSE,"Sheet1"}</definedName>
    <definedName name="Royalty1" localSheetId="0">#REF!</definedName>
    <definedName name="Royalty1" localSheetId="1">#REF!</definedName>
    <definedName name="Royalty1">#REF!</definedName>
    <definedName name="RYANG">#N/A</definedName>
    <definedName name="S" localSheetId="0">#REF!</definedName>
    <definedName name="S" localSheetId="1">#REF!</definedName>
    <definedName name="S">#REF!</definedName>
    <definedName name="SAN" localSheetId="0">[19]을!#REF!</definedName>
    <definedName name="SAN" localSheetId="1">[19]을!#REF!</definedName>
    <definedName name="SAN">[19]을!#REF!</definedName>
    <definedName name="SAPBEXdnldView" hidden="1">"41JLQUL0YNPVK3OX98UIGJGNP"</definedName>
    <definedName name="SAPBEXsysID" hidden="1">"BWP"</definedName>
    <definedName name="SCODE">#N/A</definedName>
    <definedName name="SDD" localSheetId="0">#REF!</definedName>
    <definedName name="SDD" localSheetId="1">#REF!</definedName>
    <definedName name="SDD">#REF!</definedName>
    <definedName name="seven" localSheetId="0">#REF!</definedName>
    <definedName name="seven" localSheetId="1">#REF!</definedName>
    <definedName name="seven">#REF!</definedName>
    <definedName name="seventeen" localSheetId="0">#REF!</definedName>
    <definedName name="seventeen" localSheetId="1">#REF!</definedName>
    <definedName name="seventeen">#REF!</definedName>
    <definedName name="six" localSheetId="0">#REF!</definedName>
    <definedName name="six" localSheetId="1">#REF!</definedName>
    <definedName name="six">#REF!</definedName>
    <definedName name="sixteen" localSheetId="0">#REF!</definedName>
    <definedName name="sixteen" localSheetId="1">#REF!</definedName>
    <definedName name="sixteen">#REF!</definedName>
    <definedName name="skskdkfk">#N/A</definedName>
    <definedName name="SP" localSheetId="0">#REF!</definedName>
    <definedName name="SP" localSheetId="1">#REF!</definedName>
    <definedName name="SP">#REF!</definedName>
    <definedName name="SPECI">#N/A</definedName>
    <definedName name="ss">[40]부대내역!$1:$4</definedName>
    <definedName name="SSS" localSheetId="0">#REF!</definedName>
    <definedName name="SSS" localSheetId="1">#REF!</definedName>
    <definedName name="SSS">#REF!</definedName>
    <definedName name="SSSSSS" localSheetId="0">[4]연돌일위집계!#REF!</definedName>
    <definedName name="SSSSSS" localSheetId="1">[4]연돌일위집계!#REF!</definedName>
    <definedName name="SSSSSS">[4]연돌일위집계!#REF!</definedName>
    <definedName name="START" localSheetId="0">'[8]결재판(삭제하지말아주세요)'!#REF!</definedName>
    <definedName name="START" localSheetId="1">'[8]결재판(삭제하지말아주세요)'!#REF!</definedName>
    <definedName name="START">'[8]결재판(삭제하지말아주세요)'!#REF!</definedName>
    <definedName name="Story_Total" localSheetId="0">#REF!</definedName>
    <definedName name="Story_Total" localSheetId="1">#REF!</definedName>
    <definedName name="Story_Total">#REF!</definedName>
    <definedName name="Struct_Type" localSheetId="0">#REF!</definedName>
    <definedName name="Struct_Type" localSheetId="1">#REF!</definedName>
    <definedName name="Struct_Type">#REF!</definedName>
    <definedName name="SubDic" localSheetId="0">#REF!</definedName>
    <definedName name="SubDic" localSheetId="1">#REF!</definedName>
    <definedName name="SubDic">#REF!</definedName>
    <definedName name="SUP" localSheetId="0">'[21]노원열병합  건축공사기성내역서'!#REF!</definedName>
    <definedName name="SUP" localSheetId="1">'[21]노원열병합  건축공사기성내역서'!#REF!</definedName>
    <definedName name="SUP">'[21]노원열병합  건축공사기성내역서'!#REF!</definedName>
    <definedName name="Team_equip" localSheetId="0">#REF!</definedName>
    <definedName name="Team_equip" localSheetId="1">#REF!</definedName>
    <definedName name="Team_equip">#REF!</definedName>
    <definedName name="ten" localSheetId="0">#REF!</definedName>
    <definedName name="ten" localSheetId="1">#REF!</definedName>
    <definedName name="ten">#REF!</definedName>
    <definedName name="thirteen" localSheetId="0">#REF!</definedName>
    <definedName name="thirteen" localSheetId="1">#REF!</definedName>
    <definedName name="thirteen">#REF!</definedName>
    <definedName name="three" localSheetId="0">#REF!</definedName>
    <definedName name="three" localSheetId="1">#REF!</definedName>
    <definedName name="three">#REF!</definedName>
    <definedName name="TIT" localSheetId="0">#REF!</definedName>
    <definedName name="TIT" localSheetId="1">#REF!</definedName>
    <definedName name="TIT">#REF!</definedName>
    <definedName name="TITLES_PRINT" localSheetId="0">[41]C3!#REF!</definedName>
    <definedName name="TITLES_PRINT" localSheetId="1">[41]C3!#REF!</definedName>
    <definedName name="TITLES_PRINT">[41]C3!#REF!</definedName>
    <definedName name="TNSQJS" localSheetId="0">#REF!</definedName>
    <definedName name="TNSQJS" localSheetId="1">#REF!</definedName>
    <definedName name="TNSQJS">#REF!</definedName>
    <definedName name="total" localSheetId="0">#REF!</definedName>
    <definedName name="total" localSheetId="1">#REF!</definedName>
    <definedName name="total">#REF!</definedName>
    <definedName name="Total_Floor_Area" localSheetId="0">#REF!</definedName>
    <definedName name="Total_Floor_Area" localSheetId="1">#REF!</definedName>
    <definedName name="Total_Floor_Area">#REF!</definedName>
    <definedName name="TT" localSheetId="0">#REF!</definedName>
    <definedName name="TT" localSheetId="1">#REF!</definedName>
    <definedName name="TT">#REF!</definedName>
    <definedName name="ttt" localSheetId="0">#REF!</definedName>
    <definedName name="ttt" localSheetId="1">#REF!</definedName>
    <definedName name="ttt">#REF!</definedName>
    <definedName name="twelve" localSheetId="0">#REF!</definedName>
    <definedName name="twelve" localSheetId="1">#REF!</definedName>
    <definedName name="twelve">#REF!</definedName>
    <definedName name="twenty" localSheetId="0">#REF!</definedName>
    <definedName name="twenty" localSheetId="1">#REF!</definedName>
    <definedName name="twenty">#REF!</definedName>
    <definedName name="twenty_one" localSheetId="0">#REF!</definedName>
    <definedName name="twenty_one" localSheetId="1">#REF!</definedName>
    <definedName name="twenty_one">#REF!</definedName>
    <definedName name="twenty_two" localSheetId="0">#REF!</definedName>
    <definedName name="twenty_two" localSheetId="1">#REF!</definedName>
    <definedName name="twenty_two">#REF!</definedName>
    <definedName name="two" localSheetId="0">#REF!</definedName>
    <definedName name="two" localSheetId="1">#REF!</definedName>
    <definedName name="two">#REF!</definedName>
    <definedName name="UL" localSheetId="0">[19]을!#REF!</definedName>
    <definedName name="UL" localSheetId="1">[19]을!#REF!</definedName>
    <definedName name="UL">[19]을!#REF!</definedName>
    <definedName name="UU" localSheetId="0">#REF!</definedName>
    <definedName name="UU" localSheetId="1">#REF!</definedName>
    <definedName name="UU">#REF!</definedName>
    <definedName name="VV" localSheetId="0">#REF!</definedName>
    <definedName name="VV" localSheetId="1">#REF!</definedName>
    <definedName name="VV">#REF!</definedName>
    <definedName name="w" localSheetId="0">#REF!</definedName>
    <definedName name="w" localSheetId="1">#REF!</definedName>
    <definedName name="w">#REF!</definedName>
    <definedName name="wd" localSheetId="0">#REF!</definedName>
    <definedName name="wd" localSheetId="1">#REF!</definedName>
    <definedName name="wd">#REF!</definedName>
    <definedName name="wessdd" localSheetId="0">#REF!</definedName>
    <definedName name="wessdd" localSheetId="1">#REF!</definedName>
    <definedName name="wessdd">#REF!</definedName>
    <definedName name="wkwo" localSheetId="0">'[39]제출내역 (2)'!#REF!</definedName>
    <definedName name="wkwo" localSheetId="1">'[39]제출내역 (2)'!#REF!</definedName>
    <definedName name="wkwo">'[39]제출내역 (2)'!#REF!</definedName>
    <definedName name="wl" localSheetId="0">#REF!</definedName>
    <definedName name="wl" localSheetId="1">#REF!</definedName>
    <definedName name="wl">#REF!</definedName>
    <definedName name="wls" localSheetId="0">#REF!,#REF!,#REF!,#REF!,#REF!,#REF!</definedName>
    <definedName name="wls" localSheetId="1">#REF!,#REF!,#REF!,#REF!,#REF!,#REF!</definedName>
    <definedName name="wls">#REF!,#REF!,#REF!,#REF!,#REF!,#REF!</definedName>
    <definedName name="WON" localSheetId="0">[19]을!#REF!</definedName>
    <definedName name="WON" localSheetId="1">[19]을!#REF!</definedName>
    <definedName name="WON">[19]을!#REF!</definedName>
    <definedName name="WRE" localSheetId="0">#REF!</definedName>
    <definedName name="WRE" localSheetId="1">#REF!</definedName>
    <definedName name="WRE">#REF!</definedName>
    <definedName name="WRITE" hidden="1">{#N/A,#N/A,FALSE,"CCTV"}</definedName>
    <definedName name="wrn.BM." hidden="1">{#N/A,#N/A,FALSE,"CCTV"}</definedName>
    <definedName name="WS">[0]!WS</definedName>
    <definedName name="WW" localSheetId="0">#REF!</definedName>
    <definedName name="WW" localSheetId="1">#REF!</definedName>
    <definedName name="WW">#REF!</definedName>
    <definedName name="y" localSheetId="0">#REF!</definedName>
    <definedName name="y" localSheetId="1">#REF!</definedName>
    <definedName name="y">#REF!</definedName>
    <definedName name="YHGFGFG" localSheetId="0">'[42]준검 내역서'!#REF!</definedName>
    <definedName name="YHGFGFG" localSheetId="1">'[42]준검 내역서'!#REF!</definedName>
    <definedName name="YHGFGFG">'[42]준검 내역서'!#REF!</definedName>
    <definedName name="Z" localSheetId="0">#REF!</definedName>
    <definedName name="Z" localSheetId="1">#REF!</definedName>
    <definedName name="Z">#REF!</definedName>
    <definedName name="zero" localSheetId="0">#REF!</definedName>
    <definedName name="zero" localSheetId="1">#REF!</definedName>
    <definedName name="zero">#REF!</definedName>
    <definedName name="ZZZ" localSheetId="0">'[43]106C0300'!#REF!</definedName>
    <definedName name="ZZZ" localSheetId="1">'[43]106C0300'!#REF!</definedName>
    <definedName name="ZZZ">'[43]106C0300'!#REF!</definedName>
    <definedName name="ㄱ" localSheetId="0">#REF!</definedName>
    <definedName name="ㄱ" localSheetId="1">#REF!</definedName>
    <definedName name="ㄱ">#REF!</definedName>
    <definedName name="ㄱㄱㄱ" localSheetId="0">#REF!</definedName>
    <definedName name="ㄱㄱㄱ" localSheetId="1">#REF!</definedName>
    <definedName name="ㄱㄱㄱ">#REF!</definedName>
    <definedName name="ㄱㄱㄱㄱ" localSheetId="0">#REF!</definedName>
    <definedName name="ㄱㄱㄱㄱ" localSheetId="1">#REF!</definedName>
    <definedName name="ㄱㄱㄱㄱ">#REF!</definedName>
    <definedName name="ㄱㄹ">{"Book1"}</definedName>
    <definedName name="가" localSheetId="0">#REF!</definedName>
    <definedName name="가" localSheetId="1">#REF!</definedName>
    <definedName name="가">#REF!</definedName>
    <definedName name="가가가고" localSheetId="0">#REF!</definedName>
    <definedName name="가가가고" localSheetId="1">#REF!</definedName>
    <definedName name="가가가고">#REF!</definedName>
    <definedName name="가가각" localSheetId="0">#REF!</definedName>
    <definedName name="가가각" localSheetId="1">#REF!</definedName>
    <definedName name="가가각">#REF!</definedName>
    <definedName name="가나다" localSheetId="0">'[31]준검 내역서'!#REF!</definedName>
    <definedName name="가나다" localSheetId="1">'[31]준검 내역서'!#REF!</definedName>
    <definedName name="가나다">'[31]준검 내역서'!#REF!</definedName>
    <definedName name="가설" localSheetId="0">#REF!</definedName>
    <definedName name="가설" localSheetId="1">#REF!</definedName>
    <definedName name="가설">#REF!</definedName>
    <definedName name="가시나무R4">[44]데이타!$E$2</definedName>
    <definedName name="가시나무R5">[44]데이타!$E$3</definedName>
    <definedName name="가시나무R6">[44]데이타!$E$4</definedName>
    <definedName name="가시나무R8">[44]데이타!$E$5</definedName>
    <definedName name="가이즈까향1204">[44]데이타!$E$6</definedName>
    <definedName name="가이즈까향1505">[44]데이타!$E$7</definedName>
    <definedName name="가이즈까향2006">[44]데이타!$E$8</definedName>
    <definedName name="가이즈까향2008">[44]데이타!$E$9</definedName>
    <definedName name="가이즈까향2510">[44]데이타!$E$10</definedName>
    <definedName name="가중나무B10">[44]데이타!$E$19</definedName>
    <definedName name="가중나무B4">[44]데이타!$E$15</definedName>
    <definedName name="가중나무B5">[44]데이타!$E$16</definedName>
    <definedName name="가중나무B6">[44]데이타!$E$17</definedName>
    <definedName name="가중나무B8">[44]데이타!$E$18</definedName>
    <definedName name="가하라라리" localSheetId="0">#REF!</definedName>
    <definedName name="가하라라리" localSheetId="1">#REF!</definedName>
    <definedName name="가하라라리">#REF!</definedName>
    <definedName name="간접" localSheetId="0">#REF!</definedName>
    <definedName name="간접" localSheetId="1">#REF!</definedName>
    <definedName name="간접">#REF!</definedName>
    <definedName name="간접비" localSheetId="0">#REF!</definedName>
    <definedName name="간접비" localSheetId="1">#REF!</definedName>
    <definedName name="간접비">#REF!</definedName>
    <definedName name="간접비내역" localSheetId="0">#REF!</definedName>
    <definedName name="간접비내역" localSheetId="1">#REF!</definedName>
    <definedName name="간접비내역">#REF!</definedName>
    <definedName name="간지" localSheetId="0">[45]간접!#REF!</definedName>
    <definedName name="간지" localSheetId="1">[45]간접!#REF!</definedName>
    <definedName name="간지">[45]간접!#REF!</definedName>
    <definedName name="간직영노" localSheetId="0">#REF!</definedName>
    <definedName name="간직영노" localSheetId="1">#REF!</definedName>
    <definedName name="간직영노">#REF!</definedName>
    <definedName name="감R10">[44]데이타!$E$24</definedName>
    <definedName name="감R12">[44]데이타!$E$25</definedName>
    <definedName name="감R15">[44]데이타!$E$26</definedName>
    <definedName name="감R5">[44]데이타!$E$20</definedName>
    <definedName name="감R6">[44]데이타!$E$21</definedName>
    <definedName name="감R7">[44]데이타!$E$22</definedName>
    <definedName name="감R8">[44]데이타!$E$23</definedName>
    <definedName name="감가상각비율" localSheetId="0">#REF!</definedName>
    <definedName name="감가상각비율" localSheetId="1">#REF!</definedName>
    <definedName name="감가상각비율">#REF!</definedName>
    <definedName name="갑111">[0]!갑111</definedName>
    <definedName name="갑지">[46]SAM!$A$1:$E$112</definedName>
    <definedName name="강접비" localSheetId="0">#REF!</definedName>
    <definedName name="강접비" localSheetId="1">#REF!</definedName>
    <definedName name="강접비">#REF!</definedName>
    <definedName name="개나리12">[44]데이타!$E$31</definedName>
    <definedName name="개나리3">[44]데이타!$E$27</definedName>
    <definedName name="개나리5">[44]데이타!$E$28</definedName>
    <definedName name="개나리7">[44]데이타!$E$29</definedName>
    <definedName name="개나리9">[44]데이타!$E$30</definedName>
    <definedName name="개략공사대비" localSheetId="0">#REF!</definedName>
    <definedName name="개략공사대비" localSheetId="1">#REF!</definedName>
    <definedName name="개략공사대비">#REF!</definedName>
    <definedName name="개략공사비대비표" localSheetId="0">#REF!</definedName>
    <definedName name="개략공사비대비표" localSheetId="1">#REF!</definedName>
    <definedName name="개략공사비대비표">#REF!</definedName>
    <definedName name="개수" localSheetId="0">#REF!</definedName>
    <definedName name="개수" localSheetId="1">#REF!</definedName>
    <definedName name="개수">#REF!</definedName>
    <definedName name="개쉬땅1204">[44]데이타!$E$32</definedName>
    <definedName name="개쉬땅1506">[44]데이타!$E$33</definedName>
    <definedName name="개요" localSheetId="0">#REF!</definedName>
    <definedName name="개요" localSheetId="1">#REF!</definedName>
    <definedName name="개요">#REF!</definedName>
    <definedName name="건삼" localSheetId="0">#REF!</definedName>
    <definedName name="건삼" localSheetId="1">#REF!</definedName>
    <definedName name="건삼">#REF!</definedName>
    <definedName name="견적" localSheetId="0">#REF!</definedName>
    <definedName name="견적" localSheetId="1">#REF!</definedName>
    <definedName name="견적">#REF!</definedName>
    <definedName name="견적탱크" localSheetId="0">#REF!</definedName>
    <definedName name="견적탱크" localSheetId="1">#REF!</definedName>
    <definedName name="견적탱크">#REF!</definedName>
    <definedName name="겹동백1002">[44]데이타!$E$145</definedName>
    <definedName name="겹동백1204">[44]데이타!$E$146</definedName>
    <definedName name="겹동백1506">[44]데이타!$E$147</definedName>
    <definedName name="겹벗R6">[44]데이타!$E$34</definedName>
    <definedName name="겹벗R8">[44]데이타!$E$35</definedName>
    <definedName name="겹철쭉0304">[44]데이타!$E$36</definedName>
    <definedName name="겹철쭉0506">[44]데이타!$E$37</definedName>
    <definedName name="겹철쭉0608">[44]데이타!$E$38</definedName>
    <definedName name="겹철쭉0810">[44]데이타!$E$39</definedName>
    <definedName name="겹철쭉0812">[44]데이타!$E$40</definedName>
    <definedName name="경비" localSheetId="0">[47]일위대가표!#REF!</definedName>
    <definedName name="경비" localSheetId="1">[47]일위대가표!#REF!</definedName>
    <definedName name="경비">[47]일위대가표!#REF!</definedName>
    <definedName name="계" localSheetId="0">#REF!</definedName>
    <definedName name="계" localSheetId="1">#REF!</definedName>
    <definedName name="계">#REF!</definedName>
    <definedName name="계01" localSheetId="0">#REF!</definedName>
    <definedName name="계01" localSheetId="1">#REF!</definedName>
    <definedName name="계01">#REF!</definedName>
    <definedName name="계02" localSheetId="0">#REF!</definedName>
    <definedName name="계02" localSheetId="1">#REF!</definedName>
    <definedName name="계02">#REF!</definedName>
    <definedName name="계03" localSheetId="0">#REF!</definedName>
    <definedName name="계03" localSheetId="1">#REF!</definedName>
    <definedName name="계03">#REF!</definedName>
    <definedName name="계04" localSheetId="0">#REF!</definedName>
    <definedName name="계04" localSheetId="1">#REF!</definedName>
    <definedName name="계04">#REF!</definedName>
    <definedName name="계05" localSheetId="0">#REF!</definedName>
    <definedName name="계05" localSheetId="1">#REF!</definedName>
    <definedName name="계05">#REF!</definedName>
    <definedName name="계06" localSheetId="0">#REF!</definedName>
    <definedName name="계06" localSheetId="1">#REF!</definedName>
    <definedName name="계06">#REF!</definedName>
    <definedName name="계07" localSheetId="0">#REF!</definedName>
    <definedName name="계07" localSheetId="1">#REF!</definedName>
    <definedName name="계07">#REF!</definedName>
    <definedName name="계08" localSheetId="0">#REF!</definedName>
    <definedName name="계08" localSheetId="1">#REF!</definedName>
    <definedName name="계08">#REF!</definedName>
    <definedName name="계09" localSheetId="0">#REF!</definedName>
    <definedName name="계09" localSheetId="1">#REF!</definedName>
    <definedName name="계09">#REF!</definedName>
    <definedName name="계10" localSheetId="0">#REF!</definedName>
    <definedName name="계10" localSheetId="1">#REF!</definedName>
    <definedName name="계10">#REF!</definedName>
    <definedName name="계11" localSheetId="0">#REF!</definedName>
    <definedName name="계11" localSheetId="1">#REF!</definedName>
    <definedName name="계11">#REF!</definedName>
    <definedName name="계12" localSheetId="0">#REF!</definedName>
    <definedName name="계12" localSheetId="1">#REF!</definedName>
    <definedName name="계12">#REF!</definedName>
    <definedName name="계13" localSheetId="0">#REF!</definedName>
    <definedName name="계13" localSheetId="1">#REF!</definedName>
    <definedName name="계13">#REF!</definedName>
    <definedName name="계14" localSheetId="0">#REF!</definedName>
    <definedName name="계14" localSheetId="1">#REF!</definedName>
    <definedName name="계14">#REF!</definedName>
    <definedName name="계15" localSheetId="0">#REF!</definedName>
    <definedName name="계15" localSheetId="1">#REF!</definedName>
    <definedName name="계15">#REF!</definedName>
    <definedName name="계16" localSheetId="0">#REF!</definedName>
    <definedName name="계16" localSheetId="1">#REF!</definedName>
    <definedName name="계16">#REF!</definedName>
    <definedName name="계17" localSheetId="0">#REF!</definedName>
    <definedName name="계17" localSheetId="1">#REF!</definedName>
    <definedName name="계17">#REF!</definedName>
    <definedName name="계18" localSheetId="0">#REF!</definedName>
    <definedName name="계18" localSheetId="1">#REF!</definedName>
    <definedName name="계18">#REF!</definedName>
    <definedName name="계19" localSheetId="0">#REF!</definedName>
    <definedName name="계19" localSheetId="1">#REF!</definedName>
    <definedName name="계19">#REF!</definedName>
    <definedName name="계20" localSheetId="0">#REF!</definedName>
    <definedName name="계20" localSheetId="1">#REF!</definedName>
    <definedName name="계20">#REF!</definedName>
    <definedName name="계21" localSheetId="0">#REF!</definedName>
    <definedName name="계21" localSheetId="1">#REF!</definedName>
    <definedName name="계21">#REF!</definedName>
    <definedName name="계룡산" localSheetId="0">#REF!</definedName>
    <definedName name="계룡산" localSheetId="1">#REF!</definedName>
    <definedName name="계룡산">#REF!</definedName>
    <definedName name="계수B5">[44]데이타!$E$41</definedName>
    <definedName name="계수B6">[44]데이타!$E$42</definedName>
    <definedName name="계수B8">[44]데이타!$E$43</definedName>
    <definedName name="고광3">[44]데이타!$E$44</definedName>
    <definedName name="고광5">[44]데이타!$E$45</definedName>
    <definedName name="고인돌" localSheetId="0">[48]집계표!#REF!</definedName>
    <definedName name="고인돌" localSheetId="1">[48]집계표!#REF!</definedName>
    <definedName name="고인돌">[48]집계표!#REF!</definedName>
    <definedName name="고케">70455</definedName>
    <definedName name="곰솔2508">[49]데이타!$E$46</definedName>
    <definedName name="곰솔3010">[44]데이타!$E$47</definedName>
    <definedName name="곰솔R10">[44]데이타!$E$48</definedName>
    <definedName name="곰솔R12">[44]데이타!$E$49</definedName>
    <definedName name="곰솔R15">[44]데이타!$E$50</definedName>
    <definedName name="공" localSheetId="0">[19]을!#REF!</definedName>
    <definedName name="공" localSheetId="1">[19]을!#REF!</definedName>
    <definedName name="공">[19]을!#REF!</definedName>
    <definedName name="공기" localSheetId="0">'[8]결재판(삭제하지말아주세요)'!#REF!</definedName>
    <definedName name="공기" localSheetId="1">'[8]결재판(삭제하지말아주세요)'!#REF!</definedName>
    <definedName name="공기">'[8]결재판(삭제하지말아주세요)'!#REF!</definedName>
    <definedName name="공사기간">[50]간접!$BA$2:$BA$2</definedName>
    <definedName name="공사명" localSheetId="0">'[8]결재판(삭제하지말아주세요)'!#REF!</definedName>
    <definedName name="공사명" localSheetId="1">'[8]결재판(삭제하지말아주세요)'!#REF!</definedName>
    <definedName name="공사명">'[8]결재판(삭제하지말아주세요)'!#REF!</definedName>
    <definedName name="공사원가" localSheetId="0">#REF!</definedName>
    <definedName name="공사원가" localSheetId="1">#REF!</definedName>
    <definedName name="공사원가">#REF!</definedName>
    <definedName name="공사일수" localSheetId="0">#REF!</definedName>
    <definedName name="공사일수" localSheetId="1">#REF!</definedName>
    <definedName name="공사일수">#REF!</definedName>
    <definedName name="공일" localSheetId="0">#REF!</definedName>
    <definedName name="공일" localSheetId="1">#REF!</definedName>
    <definedName name="공일">#REF!</definedName>
    <definedName name="공정량" localSheetId="0">#REF!</definedName>
    <definedName name="공정량" localSheetId="1">#REF!</definedName>
    <definedName name="공정량">#REF!</definedName>
    <definedName name="공정수량" localSheetId="0">#REF!</definedName>
    <definedName name="공정수량" localSheetId="1">#REF!</definedName>
    <definedName name="공정수량">#REF!</definedName>
    <definedName name="공정집계" localSheetId="0">#REF!</definedName>
    <definedName name="공정집계" localSheetId="1">#REF!</definedName>
    <definedName name="공정집계">#REF!</definedName>
    <definedName name="공조실급수2" localSheetId="0">#REF!</definedName>
    <definedName name="공조실급수2" localSheetId="1">#REF!</definedName>
    <definedName name="공조실급수2">#REF!</definedName>
    <definedName name="관급조달" hidden="1">{#N/A,#N/A,FALSE,"Sheet1"}</definedName>
    <definedName name="광나무1003">[44]데이타!$E$51</definedName>
    <definedName name="광나무1203">[44]데이타!$E$52</definedName>
    <definedName name="광나무1506">[44]데이타!$E$53</definedName>
    <definedName name="광편백0405">[44]데이타!$E$153</definedName>
    <definedName name="광편백0507">[44]데이타!$E$154</definedName>
    <definedName name="광편백0509">[44]데이타!$E$155</definedName>
    <definedName name="교육내용" localSheetId="0">[51]연결임시!#REF!</definedName>
    <definedName name="교육내용" localSheetId="1">[51]연결임시!#REF!</definedName>
    <definedName name="교육내용">[51]연결임시!#REF!</definedName>
    <definedName name="구당초" localSheetId="0">[52]구조물공!#REF!,[52]구조물공!#REF!</definedName>
    <definedName name="구당초" localSheetId="1">[52]구조물공!#REF!,[52]구조물공!#REF!</definedName>
    <definedName name="구당초">[52]구조물공!#REF!,[52]구조물공!#REF!</definedName>
    <definedName name="구변경">[52]구조물공!$E:$E,[52]구조물공!$G:$G</definedName>
    <definedName name="구분" localSheetId="0">#REF!</definedName>
    <definedName name="구분" localSheetId="1">#REF!</definedName>
    <definedName name="구분">#REF!</definedName>
    <definedName name="구상나무1505">[44]데이타!$E$69</definedName>
    <definedName name="구상나무2008">[44]데이타!$E$70</definedName>
    <definedName name="구상나무2510">[44]데이타!$E$71</definedName>
    <definedName name="구상나무3012">[44]데이타!$E$72</definedName>
    <definedName name="구조물공" localSheetId="0">#REF!</definedName>
    <definedName name="구조물공" localSheetId="1">#REF!</definedName>
    <definedName name="구조물공">#REF!</definedName>
    <definedName name="규격" localSheetId="0">#REF!</definedName>
    <definedName name="규격" localSheetId="1">#REF!</definedName>
    <definedName name="규격">#REF!</definedName>
    <definedName name="그늘" localSheetId="0">#REF!</definedName>
    <definedName name="그늘" localSheetId="1">#REF!</definedName>
    <definedName name="그늘">#REF!</definedName>
    <definedName name="금송1006">[44]데이타!$E$73</definedName>
    <definedName name="금송1208">[44]데이타!$E$74</definedName>
    <definedName name="금송1510">[44]데이타!$E$75</definedName>
    <definedName name="금액" localSheetId="0">#REF!</definedName>
    <definedName name="금액" localSheetId="1">#REF!</definedName>
    <definedName name="금액">#REF!</definedName>
    <definedName name="금액단위" localSheetId="0">#REF!</definedName>
    <definedName name="금액단위" localSheetId="1">#REF!</definedName>
    <definedName name="금액단위">#REF!</definedName>
    <definedName name="금차k1" localSheetId="0">#REF!</definedName>
    <definedName name="금차k1" localSheetId="1">#REF!</definedName>
    <definedName name="금차k1">#REF!</definedName>
    <definedName name="금차k2" localSheetId="0">#REF!</definedName>
    <definedName name="금차k2" localSheetId="1">#REF!</definedName>
    <definedName name="금차k2">#REF!</definedName>
    <definedName name="금차간노" localSheetId="0">#REF!</definedName>
    <definedName name="금차간노" localSheetId="1">#REF!</definedName>
    <definedName name="금차간노">#REF!</definedName>
    <definedName name="금차공비계" localSheetId="0">#REF!</definedName>
    <definedName name="금차공비계" localSheetId="1">#REF!</definedName>
    <definedName name="금차공비계">#REF!</definedName>
    <definedName name="금차기타" localSheetId="0">#REF!</definedName>
    <definedName name="금차기타" localSheetId="1">#REF!</definedName>
    <definedName name="금차기타">#REF!</definedName>
    <definedName name="금차산재" localSheetId="0">#REF!</definedName>
    <definedName name="금차산재" localSheetId="1">#REF!</definedName>
    <definedName name="금차산재">#REF!</definedName>
    <definedName name="금차안전" localSheetId="0">#REF!</definedName>
    <definedName name="금차안전" localSheetId="1">#REF!</definedName>
    <definedName name="금차안전">#REF!</definedName>
    <definedName name="금차이윤" localSheetId="0">#REF!</definedName>
    <definedName name="금차이윤" localSheetId="1">#REF!</definedName>
    <definedName name="금차이윤">#REF!</definedName>
    <definedName name="금차일반" localSheetId="0">#REF!</definedName>
    <definedName name="금차일반" localSheetId="1">#REF!</definedName>
    <definedName name="금차일반">#REF!</definedName>
    <definedName name="기기" localSheetId="0">[22]지급자재!#REF!</definedName>
    <definedName name="기기" localSheetId="1">[22]지급자재!#REF!</definedName>
    <definedName name="기기">[22]지급자재!#REF!</definedName>
    <definedName name="기기기" localSheetId="0" hidden="1">#REF!</definedName>
    <definedName name="기기기" localSheetId="1" hidden="1">#REF!</definedName>
    <definedName name="기기기" hidden="1">#REF!</definedName>
    <definedName name="기기기기" localSheetId="0">#REF!</definedName>
    <definedName name="기기기기" localSheetId="1">#REF!</definedName>
    <definedName name="기기기기">#REF!</definedName>
    <definedName name="기기기기기기" localSheetId="0">#REF!</definedName>
    <definedName name="기기기기기기" localSheetId="1">#REF!</definedName>
    <definedName name="기기기기기기">#REF!</definedName>
    <definedName name="기성집계" localSheetId="0">[48]집계표!#REF!</definedName>
    <definedName name="기성집계" localSheetId="1">[48]집계표!#REF!</definedName>
    <definedName name="기성집계">[48]집계표!#REF!</definedName>
    <definedName name="기준" localSheetId="0">#REF!</definedName>
    <definedName name="기준" localSheetId="1">#REF!</definedName>
    <definedName name="기준">#REF!</definedName>
    <definedName name="길" localSheetId="0">[53]집계표!#REF!</definedName>
    <definedName name="길" localSheetId="1">[53]집계표!#REF!</definedName>
    <definedName name="길">[53]집계표!#REF!</definedName>
    <definedName name="꽃복숭아R3">[44]데이타!$E$58</definedName>
    <definedName name="꽃복숭아R4">[44]데이타!$E$59</definedName>
    <definedName name="꽃복숭아R5">[44]데이타!$E$60</definedName>
    <definedName name="꽃사과R10">[44]데이타!$E$64</definedName>
    <definedName name="꽃사과R4">[44]데이타!$E$61</definedName>
    <definedName name="꽃사과R6">[44]데이타!$E$62</definedName>
    <definedName name="꽃사과R8">[44]데이타!$E$63</definedName>
    <definedName name="꽃아그배R10">[44]데이타!$E$68</definedName>
    <definedName name="꽃아그배R4">[44]데이타!$E$65</definedName>
    <definedName name="꽃아그배R6">[44]데이타!$E$66</definedName>
    <definedName name="꽃아그배R8">[44]데이타!$E$67</definedName>
    <definedName name="꽝꽝0304">[44]데이타!$E$54</definedName>
    <definedName name="꽝꽝0406">[44]데이타!$E$55</definedName>
    <definedName name="꽝꽝0508">[44]데이타!$E$56</definedName>
    <definedName name="꽝꽝0610">[44]데이타!$E$57</definedName>
    <definedName name="끝" localSheetId="0">[54]내역서!#REF!</definedName>
    <definedName name="끝" localSheetId="1">[54]내역서!#REF!</definedName>
    <definedName name="끝">[54]내역서!#REF!</definedName>
    <definedName name="ㄳㅅㄱ" localSheetId="0">[26]집계표!#REF!</definedName>
    <definedName name="ㄳㅅㄱ" localSheetId="1">[26]집계표!#REF!</definedName>
    <definedName name="ㄳㅅㄱ">[26]집계표!#REF!</definedName>
    <definedName name="ㄴ" localSheetId="0">#REF!</definedName>
    <definedName name="ㄴ" localSheetId="1">#REF!</definedName>
    <definedName name="ㄴ">#REF!</definedName>
    <definedName name="ㄴㄴㄴ" localSheetId="0">#REF!</definedName>
    <definedName name="ㄴㄴㄴ" localSheetId="1">#REF!</definedName>
    <definedName name="ㄴㄴㄴ">#REF!</definedName>
    <definedName name="ㄴㄴㄴㄴ">[50]간접!$BA$2:$BA$2</definedName>
    <definedName name="ㄴㄴㄴㄴㄴㄴ">[50]간접!$BB$2:$BB$2</definedName>
    <definedName name="나" localSheetId="0">#REF!</definedName>
    <definedName name="나" localSheetId="1">#REF!</definedName>
    <definedName name="나">#REF!</definedName>
    <definedName name="나나" localSheetId="0">#REF!</definedName>
    <definedName name="나나" localSheetId="1">#REF!</definedName>
    <definedName name="나나">#REF!</definedName>
    <definedName name="나나라라" localSheetId="0">#REF!</definedName>
    <definedName name="나나라라" localSheetId="1">#REF!</definedName>
    <definedName name="나나라라">#REF!</definedName>
    <definedName name="나다" localSheetId="0">[30]지급자재!#REF!</definedName>
    <definedName name="나다" localSheetId="1">[30]지급자재!#REF!</definedName>
    <definedName name="나다">[30]지급자재!#REF!</definedName>
    <definedName name="낙상홍1004">[44]데이타!$E$76</definedName>
    <definedName name="낙상홍1506">[44]데이타!$E$77</definedName>
    <definedName name="낙상홍1808">[44]데이타!$E$78</definedName>
    <definedName name="낙상홍2010">[44]데이타!$E$79</definedName>
    <definedName name="낙상홍2515">[44]데이타!$E$80</definedName>
    <definedName name="낙우송R10">[44]데이타!$E$84</definedName>
    <definedName name="낙우송R12">[44]데이타!$E$85</definedName>
    <definedName name="낙우송R5">[44]데이타!$E$81</definedName>
    <definedName name="낙우송R6">[44]데이타!$E$82</definedName>
    <definedName name="낙우송R8">[44]데이타!$E$83</definedName>
    <definedName name="낙찰가">#N/A</definedName>
    <definedName name="남양" localSheetId="0">#REF!</definedName>
    <definedName name="남양" localSheetId="1">#REF!</definedName>
    <definedName name="남양">#REF!</definedName>
    <definedName name="남양1" localSheetId="0">#REF!</definedName>
    <definedName name="남양1" localSheetId="1">#REF!</definedName>
    <definedName name="남양1">#REF!</definedName>
    <definedName name="남양2" localSheetId="0">#REF!</definedName>
    <definedName name="남양2" localSheetId="1">#REF!</definedName>
    <definedName name="남양2">#REF!</definedName>
    <definedName name="남양단가" localSheetId="0">#REF!</definedName>
    <definedName name="남양단가" localSheetId="1">#REF!</definedName>
    <definedName name="남양단가">#REF!</definedName>
    <definedName name="내거" localSheetId="0">'[55]제출내역 (2)'!#REF!</definedName>
    <definedName name="내거" localSheetId="1">'[55]제출내역 (2)'!#REF!</definedName>
    <definedName name="내거">'[55]제출내역 (2)'!#REF!</definedName>
    <definedName name="내고" localSheetId="0">#REF!</definedName>
    <definedName name="내고" localSheetId="1">#REF!</definedName>
    <definedName name="내고">#REF!</definedName>
    <definedName name="내선">49296</definedName>
    <definedName name="내역" localSheetId="0">#REF!</definedName>
    <definedName name="내역" localSheetId="1">#REF!</definedName>
    <definedName name="내역">#REF!</definedName>
    <definedName name="내역1" localSheetId="0">#REF!</definedName>
    <definedName name="내역1" localSheetId="1">#REF!</definedName>
    <definedName name="내역1">#REF!</definedName>
    <definedName name="내역서" localSheetId="0">[56]!매크로19</definedName>
    <definedName name="내역서" localSheetId="1">[56]!매크로19</definedName>
    <definedName name="내역서">[56]!매크로19</definedName>
    <definedName name="내역서1">'[57]6공구(당초)'!$C$87</definedName>
    <definedName name="냉전" hidden="1">{#N/A,#N/A,FALSE,"Sheet1"}</definedName>
    <definedName name="노르웨이R12">[44]데이타!$E$90</definedName>
    <definedName name="노르웨이R15">[44]데이타!$E$91</definedName>
    <definedName name="노르웨이R4">[44]데이타!$E$86</definedName>
    <definedName name="노르웨이R5">[44]데이타!$E$87</definedName>
    <definedName name="노르웨이R6">[44]데이타!$E$88</definedName>
    <definedName name="노르웨이R8">[44]데이타!$E$89</definedName>
    <definedName name="노무" localSheetId="0">#REF!</definedName>
    <definedName name="노무" localSheetId="1">#REF!</definedName>
    <definedName name="노무">#REF!</definedName>
    <definedName name="노무비" localSheetId="0">#REF!</definedName>
    <definedName name="노무비" localSheetId="1">#REF!</definedName>
    <definedName name="노무비">#REF!</definedName>
    <definedName name="노무비A" localSheetId="0">#REF!</definedName>
    <definedName name="노무비A" localSheetId="1">#REF!</definedName>
    <definedName name="노무비A">#REF!</definedName>
    <definedName name="노무비B" localSheetId="0">#REF!</definedName>
    <definedName name="노무비B" localSheetId="1">#REF!</definedName>
    <definedName name="노무비B">#REF!</definedName>
    <definedName name="노임" localSheetId="0">#REF!</definedName>
    <definedName name="노임" localSheetId="1">#REF!</definedName>
    <definedName name="노임">#REF!</definedName>
    <definedName name="노임단가">[58]COST!$A$5:$O$140</definedName>
    <definedName name="눈향L06">[44]데이타!$E$92</definedName>
    <definedName name="눈향L08">[44]데이타!$E$93</definedName>
    <definedName name="눈향L10">[44]데이타!$E$94</definedName>
    <definedName name="눈향L14">[44]데이타!$E$95</definedName>
    <definedName name="눈향L20">[44]데이타!$E$96</definedName>
    <definedName name="느릅R10">[44]데이타!$E$100</definedName>
    <definedName name="느릅R4">[44]데이타!$E$97</definedName>
    <definedName name="느릅R5">[44]데이타!$E$98</definedName>
    <definedName name="느릅R8">[49]데이타!$E$99</definedName>
    <definedName name="느티R10">[49]데이타!$E$104</definedName>
    <definedName name="느티R12">[44]데이타!$E$105</definedName>
    <definedName name="느티R15">[44]데이타!$E$106</definedName>
    <definedName name="느티R18">[44]데이타!$E$107</definedName>
    <definedName name="느티R20">[44]데이타!$E$108</definedName>
    <definedName name="느티R25">[44]데이타!$E$109</definedName>
    <definedName name="느티R30">[44]데이타!$E$110</definedName>
    <definedName name="느티R5">[44]데이타!$E$101</definedName>
    <definedName name="느티R6">[44]데이타!$E$102</definedName>
    <definedName name="느티R8">[44]데이타!$E$103</definedName>
    <definedName name="능소화R2">[44]데이타!$E$111</definedName>
    <definedName name="능소화R4">[44]데이타!$E$112</definedName>
    <definedName name="능소화R6">[44]데이타!$E$113</definedName>
    <definedName name="ㄷ" localSheetId="0">#REF!</definedName>
    <definedName name="ㄷ" localSheetId="1">#REF!</definedName>
    <definedName name="ㄷ">#REF!</definedName>
    <definedName name="ㄷㄱㄱㄷㅈ" localSheetId="0">'[59]준검 내역서'!#REF!</definedName>
    <definedName name="ㄷㄱㄱㄷㅈ" localSheetId="1">'[59]준검 내역서'!#REF!</definedName>
    <definedName name="ㄷㄱㄱㄷㅈ">'[59]준검 내역서'!#REF!</definedName>
    <definedName name="ㄷㄹ1" localSheetId="0">#REF!</definedName>
    <definedName name="ㄷㄹ1" localSheetId="1">#REF!</definedName>
    <definedName name="ㄷㄹ1">#REF!</definedName>
    <definedName name="다" localSheetId="0">#REF!</definedName>
    <definedName name="다" localSheetId="1">#REF!</definedName>
    <definedName name="다">#REF!</definedName>
    <definedName name="다음" localSheetId="0">'[55]제출내역 (2)'!#REF!</definedName>
    <definedName name="다음" localSheetId="1">'[55]제출내역 (2)'!#REF!</definedName>
    <definedName name="다음">'[55]제출내역 (2)'!#REF!</definedName>
    <definedName name="단" localSheetId="0">[60]일위_파일!#REF!</definedName>
    <definedName name="단" localSheetId="1">[60]일위_파일!#REF!</definedName>
    <definedName name="단">[60]일위_파일!#REF!</definedName>
    <definedName name="단가" localSheetId="0">#REF!</definedName>
    <definedName name="단가" localSheetId="1">#REF!</definedName>
    <definedName name="단가">#REF!</definedName>
    <definedName name="단가1">[61]부대내역!$B$5:$R$200</definedName>
    <definedName name="단가2" localSheetId="0">#REF!</definedName>
    <definedName name="단가2" localSheetId="1">#REF!</definedName>
    <definedName name="단가2">#REF!</definedName>
    <definedName name="단가대비" localSheetId="0">[60]일위_파일!#REF!</definedName>
    <definedName name="단가대비" localSheetId="1">[60]일위_파일!#REF!</definedName>
    <definedName name="단가대비">[60]일위_파일!#REF!</definedName>
    <definedName name="단가대비표1" localSheetId="0">#REF!</definedName>
    <definedName name="단가대비표1" localSheetId="1">#REF!</definedName>
    <definedName name="단가대비표1">#REF!</definedName>
    <definedName name="단가적용" localSheetId="0">[60]일위_파일!#REF!</definedName>
    <definedName name="단가적용" localSheetId="1">[60]일위_파일!#REF!</definedName>
    <definedName name="단가적용">[60]일위_파일!#REF!</definedName>
    <definedName name="단가적용표" localSheetId="0">#REF!</definedName>
    <definedName name="단가적용표" localSheetId="1">#REF!</definedName>
    <definedName name="단가적용표">#REF!</definedName>
    <definedName name="단가표">'[62]단가표 (2)'!$A$2:$G$343</definedName>
    <definedName name="달" localSheetId="0">'[63]준검 내역서'!#REF!</definedName>
    <definedName name="달" localSheetId="1">'[63]준검 내역서'!#REF!</definedName>
    <definedName name="달">'[63]준검 내역서'!#REF!</definedName>
    <definedName name="담쟁이L03">[44]데이타!$E$114</definedName>
    <definedName name="대보" localSheetId="0">[52]부대공!#REF!,[52]부대공!#REF!</definedName>
    <definedName name="대보" localSheetId="1">[52]부대공!#REF!,[52]부대공!#REF!</definedName>
    <definedName name="대보">[52]부대공!#REF!,[52]부대공!#REF!</definedName>
    <definedName name="대비" localSheetId="0">#REF!</definedName>
    <definedName name="대비" localSheetId="1">#REF!</definedName>
    <definedName name="대비">#REF!</definedName>
    <definedName name="대왕참R10">[44]데이타!$E$118</definedName>
    <definedName name="대왕참R4">[44]데이타!$E$115</definedName>
    <definedName name="대왕참R6">[44]데이타!$E$116</definedName>
    <definedName name="대왕참R8">[44]데이타!$E$117</definedName>
    <definedName name="대추R10">[44]데이타!$E$123</definedName>
    <definedName name="대추R4">[44]데이타!$E$119</definedName>
    <definedName name="대추R5">[44]데이타!$E$120</definedName>
    <definedName name="대추R6">[44]데이타!$E$121</definedName>
    <definedName name="대추R8">[44]데이타!$E$122</definedName>
    <definedName name="덕산대비" localSheetId="0">#REF!</definedName>
    <definedName name="덕산대비" localSheetId="1">#REF!</definedName>
    <definedName name="덕산대비">#REF!</definedName>
    <definedName name="덩굴장미3">[44]데이타!$E$128</definedName>
    <definedName name="덩굴장미4">[44]데이타!$E$129</definedName>
    <definedName name="덩굴장미5">[44]데이타!$E$130</definedName>
    <definedName name="도급공사비" localSheetId="0">'[64]2공구산출내역'!#REF!</definedName>
    <definedName name="도급공사비" localSheetId="1">'[64]2공구산출내역'!#REF!</definedName>
    <definedName name="도급공사비">'[64]2공구산출내역'!#REF!</definedName>
    <definedName name="도비" localSheetId="0">#REF!</definedName>
    <definedName name="도비" localSheetId="1">#REF!</definedName>
    <definedName name="도비">#REF!</definedName>
    <definedName name="도장공">[17]물가자료!$C$23</definedName>
    <definedName name="독일가문비1206">[44]데이타!$E$131</definedName>
    <definedName name="독일가문비1508">[44]데이타!$E$132</definedName>
    <definedName name="독일가문비2010">[44]데이타!$E$133</definedName>
    <definedName name="독일가문비2512">[44]데이타!$E$134</definedName>
    <definedName name="독일가문비3015">[44]데이타!$E$135</definedName>
    <definedName name="독일가문비3518">[44]데이타!$E$136</definedName>
    <definedName name="돈나무0504">[44]데이타!$E$137</definedName>
    <definedName name="돈나무0805">[44]데이타!$E$138</definedName>
    <definedName name="돈나무1007">[44]데이타!$E$139</definedName>
    <definedName name="돈나무1210">[44]데이타!$E$140</definedName>
    <definedName name="동국대불교병원" localSheetId="0">#REF!</definedName>
    <definedName name="동국대불교병원" localSheetId="1">#REF!</definedName>
    <definedName name="동국대불교병원">#REF!</definedName>
    <definedName name="동백1002">[44]데이타!$E$141</definedName>
    <definedName name="동백1204">[44]데이타!$E$142</definedName>
    <definedName name="동백1506">[44]데이타!$E$143</definedName>
    <definedName name="동백1808">[44]데이타!$E$144</definedName>
    <definedName name="등R2">[44]데이타!$E$156</definedName>
    <definedName name="등R4">[44]데이타!$E$157</definedName>
    <definedName name="등R6">[44]데이타!$E$158</definedName>
    <definedName name="등R8">[44]데이타!$E$159</definedName>
    <definedName name="때죽R10">[44]데이타!$E$127</definedName>
    <definedName name="때죽R4">[44]데이타!$E$124</definedName>
    <definedName name="때죽R6">[44]데이타!$E$125</definedName>
    <definedName name="때죽R8">[44]데이타!$E$126</definedName>
    <definedName name="ㄹ" localSheetId="0">#REF!</definedName>
    <definedName name="ㄹ" localSheetId="1">#REF!</definedName>
    <definedName name="ㄹ">#REF!</definedName>
    <definedName name="ㄹ120" localSheetId="0">[65]패널!#REF!</definedName>
    <definedName name="ㄹ120" localSheetId="1">[65]패널!#REF!</definedName>
    <definedName name="ㄹ120">[65]패널!#REF!</definedName>
    <definedName name="ㄹㅇㄴ" localSheetId="0">[66]집계표!#REF!</definedName>
    <definedName name="ㄹㅇㄴ" localSheetId="1">[66]집계표!#REF!</definedName>
    <definedName name="ㄹㅇㄴ">[66]집계표!#REF!</definedName>
    <definedName name="라" localSheetId="0">#REF!</definedName>
    <definedName name="라" localSheetId="1">#REF!</definedName>
    <definedName name="라">#REF!</definedName>
    <definedName name="라라라">#N/A</definedName>
    <definedName name="라라라라">[67]부대내역!$1:$4</definedName>
    <definedName name="러" localSheetId="0">#REF!</definedName>
    <definedName name="러" localSheetId="1">#REF!</definedName>
    <definedName name="러">#REF!</definedName>
    <definedName name="ㅁ" localSheetId="0">#REF!</definedName>
    <definedName name="ㅁ" localSheetId="1">#REF!</definedName>
    <definedName name="ㅁ">#REF!</definedName>
    <definedName name="ㅁ1" localSheetId="0">#REF!</definedName>
    <definedName name="ㅁ1" localSheetId="1">#REF!</definedName>
    <definedName name="ㅁ1">#REF!</definedName>
    <definedName name="ㅁ1180" localSheetId="0">#REF!</definedName>
    <definedName name="ㅁ1180" localSheetId="1">#REF!</definedName>
    <definedName name="ㅁ1180">#REF!</definedName>
    <definedName name="ㅁ139" localSheetId="0">#REF!</definedName>
    <definedName name="ㅁ139" localSheetId="1">#REF!</definedName>
    <definedName name="ㅁ139">#REF!</definedName>
    <definedName name="ㅁ3000" localSheetId="0">[68]내역!#REF!</definedName>
    <definedName name="ㅁ3000" localSheetId="1">[68]내역!#REF!</definedName>
    <definedName name="ㅁ3000">[68]내역!#REF!</definedName>
    <definedName name="ㅁ332" localSheetId="0">[69]내역!#REF!</definedName>
    <definedName name="ㅁ332" localSheetId="1">[69]내역!#REF!</definedName>
    <definedName name="ㅁ332">[69]내역!#REF!</definedName>
    <definedName name="ㅁ62" localSheetId="0">#REF!</definedName>
    <definedName name="ㅁ62" localSheetId="1">#REF!</definedName>
    <definedName name="ㅁ62">#REF!</definedName>
    <definedName name="ㅁ808" localSheetId="0">[70]내역서!#REF!</definedName>
    <definedName name="ㅁ808" localSheetId="1">[70]내역서!#REF!</definedName>
    <definedName name="ㅁ808">[70]내역서!#REF!</definedName>
    <definedName name="ㅁ886" localSheetId="0">[71]내역!#REF!</definedName>
    <definedName name="ㅁ886" localSheetId="1">[71]내역!#REF!</definedName>
    <definedName name="ㅁ886">[71]내역!#REF!</definedName>
    <definedName name="ㅁㅁ" localSheetId="0">#REF!</definedName>
    <definedName name="ㅁㅁ" localSheetId="1">#REF!</definedName>
    <definedName name="ㅁㅁ">#REF!</definedName>
    <definedName name="ㅁㅁㅁ" localSheetId="0" hidden="1">#REF!</definedName>
    <definedName name="ㅁㅁㅁ" localSheetId="1" hidden="1">#REF!</definedName>
    <definedName name="ㅁㅁㅁ" hidden="1">#REF!</definedName>
    <definedName name="ㅁㅁㅁㅁ" localSheetId="0">#REF!</definedName>
    <definedName name="ㅁㅁㅁㅁ" localSheetId="1">#REF!</definedName>
    <definedName name="ㅁㅁㅁㅁ">#REF!</definedName>
    <definedName name="ㅁㅇㄻㄴㅇㄹ" localSheetId="0">#REF!</definedName>
    <definedName name="ㅁㅇㄻㄴㅇㄹ" localSheetId="1">#REF!</definedName>
    <definedName name="ㅁㅇㄻㄴㅇㄹ">#REF!</definedName>
    <definedName name="마" localSheetId="0">#REF!</definedName>
    <definedName name="마" localSheetId="1">#REF!</definedName>
    <definedName name="마">#REF!</definedName>
    <definedName name="마가목R3">[44]데이타!$E$160</definedName>
    <definedName name="마가목R5">[44]데이타!$E$161</definedName>
    <definedName name="마가목R7">[44]데이타!$E$162</definedName>
    <definedName name="말발도리1003">[44]데이타!$E$163</definedName>
    <definedName name="말발도리1204">[44]데이타!$E$164</definedName>
    <definedName name="말발도리1506">[44]데이타!$E$165</definedName>
    <definedName name="맘모스">'[72]단가표 (2)'!$A$2:$G$343</definedName>
    <definedName name="매자0804">[44]데이타!$E$166</definedName>
    <definedName name="매자1005">[44]데이타!$E$167</definedName>
    <definedName name="매출액" localSheetId="0" hidden="1">[73]인사자료총집계!#REF!</definedName>
    <definedName name="매출액" localSheetId="1" hidden="1">[73]인사자료총집계!#REF!</definedName>
    <definedName name="매출액" hidden="1">[73]인사자료총집계!#REF!</definedName>
    <definedName name="매크로19" localSheetId="0">[74]!매크로19</definedName>
    <definedName name="매크로19" localSheetId="1">[74]!매크로19</definedName>
    <definedName name="매크로19">[74]!매크로19</definedName>
    <definedName name="매크로2" localSheetId="0">[75]집계표!#REF!</definedName>
    <definedName name="매크로2" localSheetId="1">[75]집계표!#REF!</definedName>
    <definedName name="매크로2">[75]집계표!#REF!</definedName>
    <definedName name="매화R10">[44]데이타!$E$174</definedName>
    <definedName name="매화R4">[44]데이타!$E$171</definedName>
    <definedName name="매화R6">[44]데이타!$E$172</definedName>
    <definedName name="매화R8">[44]데이타!$E$173</definedName>
    <definedName name="메타B10">[44]데이타!$E$179</definedName>
    <definedName name="메타B12">[44]데이타!$E$180</definedName>
    <definedName name="메타B15">[44]데이타!$E$181</definedName>
    <definedName name="메타B18">[44]데이타!$E$182</definedName>
    <definedName name="메타B4">[44]데이타!$E$175</definedName>
    <definedName name="메타B5">[44]데이타!$E$176</definedName>
    <definedName name="메타B6">[44]데이타!$E$177</definedName>
    <definedName name="메타B8">[44]데이타!$E$178</definedName>
    <definedName name="면적" localSheetId="0">'[8]결재판(삭제하지말아주세요)'!#REF!</definedName>
    <definedName name="면적" localSheetId="1">'[8]결재판(삭제하지말아주세요)'!#REF!</definedName>
    <definedName name="면적">'[8]결재판(삭제하지말아주세요)'!#REF!</definedName>
    <definedName name="명자0604">[44]데이타!$E$183</definedName>
    <definedName name="명자0805">[44]데이타!$E$184</definedName>
    <definedName name="명자1006">[44]데이타!$E$185</definedName>
    <definedName name="명자1208">[44]데이타!$E$186</definedName>
    <definedName name="명칭" localSheetId="0">#REF!</definedName>
    <definedName name="명칭" localSheetId="1">#REF!</definedName>
    <definedName name="명칭">#REF!</definedName>
    <definedName name="모감주R10">[44]데이타!$E$190</definedName>
    <definedName name="모감주R4">[44]데이타!$E$187</definedName>
    <definedName name="모감주R6">[44]데이타!$E$188</definedName>
    <definedName name="모감주R8">[44]데이타!$E$189</definedName>
    <definedName name="모과2005">[44]데이타!$E$191</definedName>
    <definedName name="모과2507">[44]데이타!$E$192</definedName>
    <definedName name="모과R10">[44]데이타!$E$195</definedName>
    <definedName name="모과R12">[44]데이타!$E$196</definedName>
    <definedName name="모과R15">[44]데이타!$E$197</definedName>
    <definedName name="모과R20">[44]데이타!$E$198</definedName>
    <definedName name="모과R25">[44]데이타!$E$199</definedName>
    <definedName name="모과R5">[44]데이타!$E$193</definedName>
    <definedName name="모과R8">[44]데이타!$E$194</definedName>
    <definedName name="모란5가지">[44]데이타!$E$200</definedName>
    <definedName name="모란6가지">[44]데이타!$E$201</definedName>
    <definedName name="목련R10">[44]데이타!$E$206</definedName>
    <definedName name="목련R12">[44]데이타!$E$207</definedName>
    <definedName name="목련R15">[44]데이타!$E$208</definedName>
    <definedName name="목련R20">[44]데이타!$E$209</definedName>
    <definedName name="목련R4">[44]데이타!$E$202</definedName>
    <definedName name="목련R5">[44]데이타!$E$203</definedName>
    <definedName name="목련R6">[44]데이타!$E$204</definedName>
    <definedName name="목련R8">[44]데이타!$E$205</definedName>
    <definedName name="목서1506">[44]데이타!$E$213</definedName>
    <definedName name="목서2012">[44]데이타!$E$214</definedName>
    <definedName name="목서2515">[44]데이타!$E$215</definedName>
    <definedName name="목수국1006">[44]데이타!$E$210</definedName>
    <definedName name="목수국1208">[44]데이타!$E$211</definedName>
    <definedName name="목수국1510">[44]데이타!$E$212</definedName>
    <definedName name="몰라" localSheetId="0">[28]!매크로19</definedName>
    <definedName name="몰라" localSheetId="1">[28]!매크로19</definedName>
    <definedName name="몰라">[28]!매크로19</definedName>
    <definedName name="몰러" localSheetId="0">[76]간접!#REF!</definedName>
    <definedName name="몰러" localSheetId="1">[76]간접!#REF!</definedName>
    <definedName name="몰러">[76]간접!#REF!</definedName>
    <definedName name="무궁화1003">[44]데이타!$E$216</definedName>
    <definedName name="무궁화1203">[44]데이타!$E$217</definedName>
    <definedName name="무궁화1504">[44]데이타!$E$218</definedName>
    <definedName name="무궁화1805">[44]데이타!$E$219</definedName>
    <definedName name="무궁화2006">[44]데이타!$E$220</definedName>
    <definedName name="문" localSheetId="0">'[77]준검 내역서'!#REF!</definedName>
    <definedName name="문" localSheetId="1">'[77]준검 내역서'!#REF!</definedName>
    <definedName name="문">'[77]준검 내역서'!#REF!</definedName>
    <definedName name="물푸레R5">[44]데이타!$E$221</definedName>
    <definedName name="물푸레R6">[44]데이타!$E$222</definedName>
    <definedName name="물푸레R8">[44]데이타!$E$223</definedName>
    <definedName name="뭐지" localSheetId="0">[78]내역!#REF!</definedName>
    <definedName name="뭐지" localSheetId="1">[78]내역!#REF!</definedName>
    <definedName name="뭐지">[78]내역!#REF!</definedName>
    <definedName name="미선0804">[44]데이타!$E$224</definedName>
    <definedName name="미선1206">[44]데이타!$E$225</definedName>
    <definedName name="ㅂ" localSheetId="0">#REF!</definedName>
    <definedName name="ㅂ" localSheetId="1">#REF!</definedName>
    <definedName name="ㅂ">#REF!</definedName>
    <definedName name="ㅂㅂ" localSheetId="0">#REF!</definedName>
    <definedName name="ㅂㅂ" localSheetId="1">#REF!</definedName>
    <definedName name="ㅂㅂ">#REF!</definedName>
    <definedName name="바" localSheetId="0">#REF!</definedName>
    <definedName name="바" localSheetId="1">#REF!</definedName>
    <definedName name="바">#REF!</definedName>
    <definedName name="바로" localSheetId="0">#REF!</definedName>
    <definedName name="바로" localSheetId="1">#REF!</definedName>
    <definedName name="바로">#REF!</definedName>
    <definedName name="바보" localSheetId="0">#REF!</definedName>
    <definedName name="바보" localSheetId="1">#REF!</definedName>
    <definedName name="바보">#REF!</definedName>
    <definedName name="반송1012">[44]데이타!$E$148</definedName>
    <definedName name="반송1215">[44]데이타!$E$149</definedName>
    <definedName name="반송1518">[44]데이타!$E$150</definedName>
    <definedName name="반송1520">[44]데이타!$E$151</definedName>
    <definedName name="반송2022">[44]데이타!$E$152</definedName>
    <definedName name="발주">[0]!발주</definedName>
    <definedName name="방음벽교량앙카단가" localSheetId="0">#REF!</definedName>
    <definedName name="방음벽교량앙카단가" localSheetId="1">#REF!</definedName>
    <definedName name="방음벽교량앙카단가">#REF!</definedName>
    <definedName name="배당초" localSheetId="0">[52]배수공!#REF!,[52]배수공!#REF!</definedName>
    <definedName name="배당초" localSheetId="1">[52]배수공!#REF!,[52]배수공!#REF!</definedName>
    <definedName name="배당초">[52]배수공!#REF!,[52]배수공!#REF!</definedName>
    <definedName name="배변경">[52]배수공!$E:$E,[52]배수공!$G:$G</definedName>
    <definedName name="배수공" localSheetId="0">[54]내역서!#REF!</definedName>
    <definedName name="배수공" localSheetId="1">[54]내역서!#REF!</definedName>
    <definedName name="배수공">[54]내역서!#REF!</definedName>
    <definedName name="배수공망" localSheetId="0">#REF!</definedName>
    <definedName name="배수공망" localSheetId="1">#REF!</definedName>
    <definedName name="배수공망">#REF!</definedName>
    <definedName name="배수공이다" localSheetId="0">#REF!</definedName>
    <definedName name="배수공이다" localSheetId="1">#REF!</definedName>
    <definedName name="배수공이다">#REF!</definedName>
    <definedName name="배수터" localSheetId="0">[22]지급자재!#REF!</definedName>
    <definedName name="배수터" localSheetId="1">[22]지급자재!#REF!</definedName>
    <definedName name="배수터">[22]지급자재!#REF!</definedName>
    <definedName name="배전">182333</definedName>
    <definedName name="백등설치단가" localSheetId="0">#REF!</definedName>
    <definedName name="백등설치단가" localSheetId="1">#REF!</definedName>
    <definedName name="백등설치단가">#REF!</definedName>
    <definedName name="백등설치단가1" localSheetId="0">#REF!</definedName>
    <definedName name="백등설치단가1" localSheetId="1">#REF!</definedName>
    <definedName name="백등설치단가1">#REF!</definedName>
    <definedName name="번호" localSheetId="0">#REF!</definedName>
    <definedName name="번호" localSheetId="1">#REF!</definedName>
    <definedName name="번호">#REF!</definedName>
    <definedName name="법정" localSheetId="0">#REF!</definedName>
    <definedName name="법정" localSheetId="1">#REF!</definedName>
    <definedName name="법정">#REF!</definedName>
    <definedName name="별지">[54]투찰!$B$2:$K$1722</definedName>
    <definedName name="보" localSheetId="0">#REF!</definedName>
    <definedName name="보" localSheetId="1">#REF!</definedName>
    <definedName name="보">#REF!</definedName>
    <definedName name="보통">34360</definedName>
    <definedName name="보통인부">[49]데이타!$E$659</definedName>
    <definedName name="보통인부B10">[44]식재인부!$C$24</definedName>
    <definedName name="보통인부B4이하">[44]식재인부!$C$18</definedName>
    <definedName name="보통인부B5">[44]식재인부!$C$19</definedName>
    <definedName name="보통인부B6">[44]식재인부!$C$20</definedName>
    <definedName name="보통인부B8">[44]식재인부!$C$22</definedName>
    <definedName name="보통인부R10">[44]식재인부!$C$54</definedName>
    <definedName name="보통인부R12">[44]식재인부!$C$56</definedName>
    <definedName name="보통인부R15">[44]식재인부!$C$59</definedName>
    <definedName name="보통인부R4이하">[44]식재인부!$C$48</definedName>
    <definedName name="보통인부R5">[44]식재인부!$C$49</definedName>
    <definedName name="보통인부R6">[44]식재인부!$C$50</definedName>
    <definedName name="보통인부R7">[44]식재인부!$C$51</definedName>
    <definedName name="보통인부R8">[44]식재인부!$C$52</definedName>
    <definedName name="복사" localSheetId="0">[79]!복사</definedName>
    <definedName name="복사" localSheetId="1">[79]!복사</definedName>
    <definedName name="복사">[79]!복사</definedName>
    <definedName name="복사준비" localSheetId="0">[80]!복사준비</definedName>
    <definedName name="복사준비" localSheetId="1">[80]!복사준비</definedName>
    <definedName name="복사준비">[80]!복사준비</definedName>
    <definedName name="부당초" localSheetId="0">[52]부대공!#REF!,[52]부대공!#REF!</definedName>
    <definedName name="부당초" localSheetId="1">[52]부대공!#REF!,[52]부대공!#REF!</definedName>
    <definedName name="부당초">[52]부대공!#REF!,[52]부대공!#REF!</definedName>
    <definedName name="부대공" localSheetId="0">#REF!</definedName>
    <definedName name="부대공" localSheetId="1">#REF!</definedName>
    <definedName name="부대공">#REF!</definedName>
    <definedName name="부대공망" localSheetId="0">#REF!</definedName>
    <definedName name="부대공망" localSheetId="1">#REF!</definedName>
    <definedName name="부대공망">#REF!</definedName>
    <definedName name="부대내역비교" localSheetId="0">#REF!</definedName>
    <definedName name="부대내역비교" localSheetId="1">#REF!</definedName>
    <definedName name="부대내역비교">#REF!</definedName>
    <definedName name="부변경">[52]부대공!$E:$E,[52]부대공!$G:$G</definedName>
    <definedName name="부서">[81]코드!$I$4:$K$110</definedName>
    <definedName name="ㅅㄱ" localSheetId="0">[26]집계표!#REF!</definedName>
    <definedName name="ㅅㄱ" localSheetId="1">[26]집계표!#REF!</definedName>
    <definedName name="ㅅㄱ">[26]집계표!#REF!</definedName>
    <definedName name="ㅅㄱㄱ">[61]부대내역!$1:$4</definedName>
    <definedName name="ㅅㄱㄷ" localSheetId="0">#REF!</definedName>
    <definedName name="ㅅㄱㄷ" localSheetId="1">#REF!</definedName>
    <definedName name="ㅅㄱㄷ">#REF!</definedName>
    <definedName name="ㅅㅅ" localSheetId="0" hidden="1">#REF!</definedName>
    <definedName name="ㅅㅅ" localSheetId="1" hidden="1">#REF!</definedName>
    <definedName name="ㅅㅅ" hidden="1">#REF!</definedName>
    <definedName name="ㅅㅅㅅ" localSheetId="0">#REF!</definedName>
    <definedName name="ㅅㅅㅅ" localSheetId="1">#REF!</definedName>
    <definedName name="ㅅㅅㅅ">#REF!</definedName>
    <definedName name="ㅅㅈㅅ" localSheetId="0">#REF!</definedName>
    <definedName name="ㅅㅈㅅ" localSheetId="1">#REF!</definedName>
    <definedName name="ㅅㅈㅅ">#REF!</definedName>
    <definedName name="사" localSheetId="0">#REF!</definedName>
    <definedName name="사" localSheetId="1">#REF!</definedName>
    <definedName name="사">#REF!</definedName>
    <definedName name="사기" localSheetId="0">[53]집계표!#REF!</definedName>
    <definedName name="사기" localSheetId="1">[53]집계표!#REF!</definedName>
    <definedName name="사기">[53]집계표!#REF!</definedName>
    <definedName name="사용수량" localSheetId="0">#REF!</definedName>
    <definedName name="사용수량" localSheetId="1">#REF!</definedName>
    <definedName name="사용수량">#REF!</definedName>
    <definedName name="사진" localSheetId="0">'[77]준검 내역서'!#REF!</definedName>
    <definedName name="사진" localSheetId="1">'[77]준검 내역서'!#REF!</definedName>
    <definedName name="사진">'[77]준검 내역서'!#REF!</definedName>
    <definedName name="사진대지">[0]!사진대지</definedName>
    <definedName name="사진대지2">[0]!사진대지2</definedName>
    <definedName name="산근" localSheetId="0">#REF!</definedName>
    <definedName name="산근" localSheetId="1">#REF!</definedName>
    <definedName name="산근">#REF!</definedName>
    <definedName name="산출">[82]산출내역서집계표!$D$3:$L$116</definedName>
    <definedName name="산출1">[82]산출내역서집계표!$D$6:$L$116</definedName>
    <definedName name="산출근거" localSheetId="0">#REF!</definedName>
    <definedName name="산출근거" localSheetId="1">#REF!</definedName>
    <definedName name="산출근거">#REF!</definedName>
    <definedName name="산출금양">[82]산출내역서집계표!$AB$2:$AR$143</definedName>
    <definedName name="상수" localSheetId="0">#REF!</definedName>
    <definedName name="상수" localSheetId="1">#REF!</definedName>
    <definedName name="상수">#REF!</definedName>
    <definedName name="상주일수" localSheetId="0">#REF!</definedName>
    <definedName name="상주일수" localSheetId="1">#REF!</definedName>
    <definedName name="상주일수">#REF!</definedName>
    <definedName name="선급금액율" localSheetId="0">#REF!</definedName>
    <definedName name="선급금액율" localSheetId="1">#REF!</definedName>
    <definedName name="선급금액율">#REF!</definedName>
    <definedName name="설계가">#N/A</definedName>
    <definedName name="설계변경총괄" localSheetId="0">[83]일위_파일!#REF!</definedName>
    <definedName name="설계변경총괄" localSheetId="1">[83]일위_파일!#REF!</definedName>
    <definedName name="설계변경총괄">[83]일위_파일!#REF!</definedName>
    <definedName name="설계속도" localSheetId="0">#REF!</definedName>
    <definedName name="설계속도" localSheetId="1">#REF!</definedName>
    <definedName name="설계속도">#REF!</definedName>
    <definedName name="설집" localSheetId="0">#REF!</definedName>
    <definedName name="설집" localSheetId="1">#REF!</definedName>
    <definedName name="설집">#REF!</definedName>
    <definedName name="세부내역">[84]단가표!$D$5:$J$172</definedName>
    <definedName name="소방">'[72]단가표 (2)'!$A$2:$G$343</definedName>
    <definedName name="소방내역서">'[72]단가표 (2)'!$A$2:$G$343</definedName>
    <definedName name="소화갑지" hidden="1">{#N/A,#N/A,FALSE,"CCTV"}</definedName>
    <definedName name="소ㅑ104" localSheetId="0" hidden="1">[85]FAB별!#REF!</definedName>
    <definedName name="소ㅑ104" localSheetId="1" hidden="1">[85]FAB별!#REF!</definedName>
    <definedName name="소ㅑ104" hidden="1">[85]FAB별!#REF!</definedName>
    <definedName name="숏" localSheetId="0">#REF!</definedName>
    <definedName name="숏" localSheetId="1">#REF!</definedName>
    <definedName name="숏">#REF!</definedName>
    <definedName name="수량" localSheetId="0">#REF!</definedName>
    <definedName name="수량" localSheetId="1">#REF!</definedName>
    <definedName name="수량">#REF!</definedName>
    <definedName name="수량산출" localSheetId="0">[86]집계표!#REF!</definedName>
    <definedName name="수량산출" localSheetId="1">[86]집계표!#REF!</definedName>
    <definedName name="수량산출">[86]집계표!#REF!</definedName>
    <definedName name="수량집계1">[87]내역서!$4:$5</definedName>
    <definedName name="수량집계2">[88]수량집계!$I:$Q,[88]수량집계!$AD:$BB</definedName>
    <definedName name="수량할증" localSheetId="0">#REF!</definedName>
    <definedName name="수량할증" localSheetId="1">#REF!</definedName>
    <definedName name="수량할증">#REF!</definedName>
    <definedName name="수주예상액" localSheetId="0">#REF!</definedName>
    <definedName name="수주예상액" localSheetId="1">#REF!</definedName>
    <definedName name="수주예상액">#REF!</definedName>
    <definedName name="수지" localSheetId="0">[22]지급자재!#REF!</definedName>
    <definedName name="수지" localSheetId="1">[22]지급자재!#REF!</definedName>
    <definedName name="수지">[22]지급자재!#REF!</definedName>
    <definedName name="숙박비" localSheetId="0">#REF!</definedName>
    <definedName name="숙박비" localSheetId="1">#REF!</definedName>
    <definedName name="숙박비">#REF!</definedName>
    <definedName name="순천" localSheetId="0">#REF!</definedName>
    <definedName name="순천" localSheetId="1">#REF!</definedName>
    <definedName name="순천">#REF!</definedName>
    <definedName name="순천단가" localSheetId="0">#REF!</definedName>
    <definedName name="순천단가" localSheetId="1">#REF!</definedName>
    <definedName name="순천단가">#REF!</definedName>
    <definedName name="시운전">[0]!시운전</definedName>
    <definedName name="신상훈" localSheetId="0">#REF!</definedName>
    <definedName name="신상훈" localSheetId="1">#REF!</definedName>
    <definedName name="신상훈">#REF!</definedName>
    <definedName name="실품" localSheetId="0">[45]간접!#REF!</definedName>
    <definedName name="실품" localSheetId="1">[45]간접!#REF!</definedName>
    <definedName name="실품">[45]간접!#REF!</definedName>
    <definedName name="실행" localSheetId="0">#REF!</definedName>
    <definedName name="실행" localSheetId="1">#REF!</definedName>
    <definedName name="실행">#REF!</definedName>
    <definedName name="실행1" localSheetId="0">#REF!</definedName>
    <definedName name="실행1" localSheetId="1">#REF!</definedName>
    <definedName name="실행1">#REF!</definedName>
    <definedName name="실행2" localSheetId="0">#REF!</definedName>
    <definedName name="실행2" localSheetId="1">#REF!</definedName>
    <definedName name="실행2">#REF!</definedName>
    <definedName name="실행재편성" localSheetId="0">#REF!</definedName>
    <definedName name="실행재편성" localSheetId="1">#REF!</definedName>
    <definedName name="실행재편성">#REF!</definedName>
    <definedName name="쓰" localSheetId="0">#REF!</definedName>
    <definedName name="쓰" localSheetId="1">#REF!</definedName>
    <definedName name="쓰">#REF!</definedName>
    <definedName name="ㅇㄱ1" localSheetId="0">#REF!</definedName>
    <definedName name="ㅇㄱ1" localSheetId="1">#REF!</definedName>
    <definedName name="ㅇㄱ1">#REF!</definedName>
    <definedName name="ㅇㄴㄹㄴ" localSheetId="0">[89]내역서!#REF!</definedName>
    <definedName name="ㅇㄴㄹㄴ" localSheetId="1">[89]내역서!#REF!</definedName>
    <definedName name="ㅇㄴㄹㄴ">[89]내역서!#REF!</definedName>
    <definedName name="ㅇ나러" localSheetId="0">#REF!</definedName>
    <definedName name="ㅇ나러" localSheetId="1">#REF!</definedName>
    <definedName name="ㅇ나러">#REF!</definedName>
    <definedName name="ㅇ러ㅣㄴ이ㅏ러ㅣ" hidden="1">{#N/A,#N/A,FALSE,"Sheet1"}</definedName>
    <definedName name="ㅇㅁㄻ" hidden="1">{#N/A,#N/A,FALSE,"Sheet1"}</definedName>
    <definedName name="ㅇㅇ" localSheetId="0">#REF!</definedName>
    <definedName name="ㅇㅇ" localSheetId="1">#REF!</definedName>
    <definedName name="ㅇㅇ">#REF!</definedName>
    <definedName name="ㅇㅇㅇ" localSheetId="0">#REF!</definedName>
    <definedName name="ㅇㅇㅇ" localSheetId="1">#REF!</definedName>
    <definedName name="ㅇㅇㅇ">#REF!</definedName>
    <definedName name="아" localSheetId="0">#REF!</definedName>
    <definedName name="아" localSheetId="1">#REF!</definedName>
    <definedName name="아">#REF!</definedName>
    <definedName name="아래" localSheetId="0">#REF!</definedName>
    <definedName name="아래" localSheetId="1">#REF!</definedName>
    <definedName name="아래">#REF!</definedName>
    <definedName name="아스팔트" localSheetId="0">#REF!</definedName>
    <definedName name="아스팔트" localSheetId="1">#REF!</definedName>
    <definedName name="아스팔트">#REF!</definedName>
    <definedName name="안" localSheetId="0">#REF!</definedName>
    <definedName name="안" localSheetId="1">#REF!</definedName>
    <definedName name="안">#REF!</definedName>
    <definedName name="안전" localSheetId="0">'[8]결재판(삭제하지말아주세요)'!#REF!</definedName>
    <definedName name="안전" localSheetId="1">'[8]결재판(삭제하지말아주세요)'!#REF!</definedName>
    <definedName name="안전">'[8]결재판(삭제하지말아주세요)'!#REF!</definedName>
    <definedName name="안전1" localSheetId="0">#REF!</definedName>
    <definedName name="안전1" localSheetId="1">#REF!</definedName>
    <definedName name="안전1">#REF!</definedName>
    <definedName name="안직급" localSheetId="0">#REF!</definedName>
    <definedName name="안직급" localSheetId="1">#REF!</definedName>
    <definedName name="안직급">#REF!</definedName>
    <definedName name="암거2" localSheetId="0">#REF!,#REF!</definedName>
    <definedName name="암거2" localSheetId="1">#REF!,#REF!</definedName>
    <definedName name="암거2">#REF!,#REF!</definedName>
    <definedName name="암거3" localSheetId="0">#REF!,#REF!</definedName>
    <definedName name="암거3" localSheetId="1">#REF!,#REF!</definedName>
    <definedName name="암거3">#REF!,#REF!</definedName>
    <definedName name="암사" localSheetId="0">#REF!</definedName>
    <definedName name="암사" localSheetId="1">#REF!</definedName>
    <definedName name="암사">#REF!</definedName>
    <definedName name="양매자0403">[44]데이타!$E$168</definedName>
    <definedName name="양매자0505">[44]데이타!$E$169</definedName>
    <definedName name="양매자0606">[44]데이타!$E$170</definedName>
    <definedName name="여건" localSheetId="0">[90]집계표!#REF!</definedName>
    <definedName name="여건" localSheetId="1">[90]집계표!#REF!</definedName>
    <definedName name="여건">[90]집계표!#REF!</definedName>
    <definedName name="여건보고" localSheetId="0">[86]집계표!#REF!</definedName>
    <definedName name="여건보고" localSheetId="1">[86]집계표!#REF!</definedName>
    <definedName name="여건보고">[86]집계표!#REF!</definedName>
    <definedName name="역L형옹벽" localSheetId="0">#REF!</definedName>
    <definedName name="역L형옹벽" localSheetId="1">#REF!</definedName>
    <definedName name="역L형옹벽">#REF!</definedName>
    <definedName name="연습" localSheetId="0">#REF!</definedName>
    <definedName name="연습" localSheetId="1">#REF!</definedName>
    <definedName name="연습">#REF!</definedName>
    <definedName name="연습1" localSheetId="0">#REF!</definedName>
    <definedName name="연습1" localSheetId="1">#REF!</definedName>
    <definedName name="연습1">#REF!</definedName>
    <definedName name="오라1" localSheetId="0">#REF!</definedName>
    <definedName name="오라1" localSheetId="1">#REF!</definedName>
    <definedName name="오라1">#REF!</definedName>
    <definedName name="오오오오" localSheetId="0">[91]공사비집계!#REF!</definedName>
    <definedName name="오오오오" localSheetId="1">[91]공사비집계!#REF!</definedName>
    <definedName name="오오오오">[91]공사비집계!#REF!</definedName>
    <definedName name="올ㅇ" localSheetId="0">#REF!</definedName>
    <definedName name="올ㅇ" localSheetId="1">#REF!</definedName>
    <definedName name="올ㅇ">#REF!</definedName>
    <definedName name="옹ㅎ" localSheetId="0">#REF!</definedName>
    <definedName name="옹ㅎ" localSheetId="1">#REF!</definedName>
    <definedName name="옹ㅎ">#REF!</definedName>
    <definedName name="외" localSheetId="0">#REF!</definedName>
    <definedName name="외" localSheetId="1">#REF!</definedName>
    <definedName name="외">#REF!</definedName>
    <definedName name="외노" localSheetId="0">#REF!</definedName>
    <definedName name="외노" localSheetId="1">#REF!</definedName>
    <definedName name="외노">#REF!</definedName>
    <definedName name="요율" localSheetId="0">#REF!</definedName>
    <definedName name="요율" localSheetId="1">#REF!</definedName>
    <definedName name="요율">#REF!</definedName>
    <definedName name="요율인쇄" localSheetId="0">#REF!</definedName>
    <definedName name="요율인쇄" localSheetId="1">#REF!</definedName>
    <definedName name="요율인쇄">#REF!</definedName>
    <definedName name="용접공">[17]물가자료!$C$22</definedName>
    <definedName name="우" localSheetId="0">#REF!</definedName>
    <definedName name="우" localSheetId="1">#REF!</definedName>
    <definedName name="우">#REF!</definedName>
    <definedName name="우로복사" localSheetId="0">[80]!우로복사</definedName>
    <definedName name="우로복사" localSheetId="1">[80]!우로복사</definedName>
    <definedName name="우로복사">[80]!우로복사</definedName>
    <definedName name="우우" localSheetId="0">#REF!</definedName>
    <definedName name="우우" localSheetId="1">#REF!</definedName>
    <definedName name="우우">#REF!</definedName>
    <definedName name="우우우" localSheetId="0">#REF!</definedName>
    <definedName name="우우우" localSheetId="1">#REF!</definedName>
    <definedName name="우우우">#REF!</definedName>
    <definedName name="위치">#N/A</definedName>
    <definedName name="유" localSheetId="0">#REF!</definedName>
    <definedName name="유" localSheetId="1">#REF!</definedName>
    <definedName name="유">#REF!</definedName>
    <definedName name="유동" localSheetId="0">#REF!</definedName>
    <definedName name="유동" localSheetId="1">#REF!</definedName>
    <definedName name="유동">#REF!</definedName>
    <definedName name="유동표" localSheetId="0">[35]지급자재!#REF!</definedName>
    <definedName name="유동표" localSheetId="1">[35]지급자재!#REF!</definedName>
    <definedName name="유동표">[35]지급자재!#REF!</definedName>
    <definedName name="을지로">[0]!을지로</definedName>
    <definedName name="이공구가설비" localSheetId="0">#REF!</definedName>
    <definedName name="이공구가설비" localSheetId="1">#REF!</definedName>
    <definedName name="이공구가설비">#REF!</definedName>
    <definedName name="이공구간접노무비" localSheetId="0">#REF!</definedName>
    <definedName name="이공구간접노무비" localSheetId="1">#REF!</definedName>
    <definedName name="이공구간접노무비">#REF!</definedName>
    <definedName name="이공구공사원가" localSheetId="0">#REF!</definedName>
    <definedName name="이공구공사원가" localSheetId="1">#REF!</definedName>
    <definedName name="이공구공사원가">#REF!</definedName>
    <definedName name="이공구기타경비" localSheetId="0">#REF!</definedName>
    <definedName name="이공구기타경비" localSheetId="1">#REF!</definedName>
    <definedName name="이공구기타경비">#REF!</definedName>
    <definedName name="이공구부가가치세" localSheetId="0">'[64]2공구산출내역'!#REF!</definedName>
    <definedName name="이공구부가가치세" localSheetId="1">'[64]2공구산출내역'!#REF!</definedName>
    <definedName name="이공구부가가치세">'[64]2공구산출내역'!#REF!</definedName>
    <definedName name="이공구산재보험료" localSheetId="0">#REF!</definedName>
    <definedName name="이공구산재보험료" localSheetId="1">#REF!</definedName>
    <definedName name="이공구산재보험료">#REF!</definedName>
    <definedName name="이공구안전관리비" localSheetId="0">#REF!</definedName>
    <definedName name="이공구안전관리비" localSheetId="1">#REF!</definedName>
    <definedName name="이공구안전관리비">#REF!</definedName>
    <definedName name="이공구이윤" localSheetId="0">#REF!</definedName>
    <definedName name="이공구이윤" localSheetId="1">#REF!</definedName>
    <definedName name="이공구이윤">#REF!</definedName>
    <definedName name="이공구일반관리비" localSheetId="0">#REF!</definedName>
    <definedName name="이공구일반관리비" localSheetId="1">#REF!</definedName>
    <definedName name="이공구일반관리비">#REF!</definedName>
    <definedName name="이공구품질관리비">'[92]1,2공구원가계산서'!$D$31</definedName>
    <definedName name="인력품" localSheetId="0">#REF!</definedName>
    <definedName name="인력품" localSheetId="1">#REF!</definedName>
    <definedName name="인력품">#REF!</definedName>
    <definedName name="인모" localSheetId="0">#REF!</definedName>
    <definedName name="인모" localSheetId="1">#REF!</definedName>
    <definedName name="인모">#REF!</definedName>
    <definedName name="인쇄" localSheetId="0">[80]!인쇄</definedName>
    <definedName name="인쇄" localSheetId="1">[80]!인쇄</definedName>
    <definedName name="인쇄">[80]!인쇄</definedName>
    <definedName name="인쇄1" localSheetId="0">[93]!인쇄1</definedName>
    <definedName name="인쇄1" localSheetId="1">[93]!인쇄1</definedName>
    <definedName name="인쇄1">[93]!인쇄1</definedName>
    <definedName name="인용" localSheetId="0">#REF!,#REF!,#REF!,#REF!,#REF!,#REF!</definedName>
    <definedName name="인용" localSheetId="1">#REF!,#REF!,#REF!,#REF!,#REF!,#REF!</definedName>
    <definedName name="인용">#REF!,#REF!,#REF!,#REF!,#REF!,#REF!</definedName>
    <definedName name="인원" localSheetId="0">'[8]결재판(삭제하지말아주세요)'!#REF!</definedName>
    <definedName name="인원" localSheetId="1">'[8]결재판(삭제하지말아주세요)'!#REF!</definedName>
    <definedName name="인원">'[8]결재판(삭제하지말아주세요)'!#REF!</definedName>
    <definedName name="인할" localSheetId="0">#REF!</definedName>
    <definedName name="인할" localSheetId="1">#REF!</definedName>
    <definedName name="인할">#REF!</definedName>
    <definedName name="일공구가설비">'[92]1,2공구원가계산서'!$D$12</definedName>
    <definedName name="일공구간접노무비">'[92]1,2공구원가계산서'!$D$5</definedName>
    <definedName name="일공구기타경비">'[92]1,2공구원가계산서'!$D$11</definedName>
    <definedName name="일공구부가가치세">'[92]1공구산출내역서'!$F$745</definedName>
    <definedName name="일공구산재보험료">'[92]1,2공구원가계산서'!$D$9</definedName>
    <definedName name="일공구안전관리비">'[92]1,2공구원가계산서'!$D$10</definedName>
    <definedName name="일공구이윤">'[92]1,2공구원가계산서'!$D$17</definedName>
    <definedName name="일공구일반관리비">'[92]1,2공구원가계산서'!$D$16</definedName>
    <definedName name="일공구직영비" localSheetId="0">#REF!</definedName>
    <definedName name="일공구직영비" localSheetId="1">#REF!</definedName>
    <definedName name="일공구직영비">#REF!</definedName>
    <definedName name="일공구품질관리비">'[92]1,2공구원가계산서'!$D$13</definedName>
    <definedName name="일대1" localSheetId="0">#REF!</definedName>
    <definedName name="일대1" localSheetId="1">#REF!</definedName>
    <definedName name="일대1">#REF!</definedName>
    <definedName name="일위" localSheetId="0">#REF!</definedName>
    <definedName name="일위" localSheetId="1">#REF!</definedName>
    <definedName name="일위">#REF!</definedName>
    <definedName name="일위1" localSheetId="0">#REF!</definedName>
    <definedName name="일위1" localSheetId="1">#REF!</definedName>
    <definedName name="일위1">#REF!</definedName>
    <definedName name="일위수량" localSheetId="0">#REF!</definedName>
    <definedName name="일위수량" localSheetId="1">#REF!</definedName>
    <definedName name="일위수량">#REF!</definedName>
    <definedName name="임시전기화일" localSheetId="0">[94]내역!#REF!</definedName>
    <definedName name="임시전기화일" localSheetId="1">[94]내역!#REF!</definedName>
    <definedName name="임시전기화일">[94]내역!#REF!</definedName>
    <definedName name="임직" localSheetId="0">'[8]결재판(삭제하지말아주세요)'!#REF!</definedName>
    <definedName name="임직" localSheetId="1">'[8]결재판(삭제하지말아주세요)'!#REF!</definedName>
    <definedName name="임직">'[8]결재판(삭제하지말아주세요)'!#REF!</definedName>
    <definedName name="임직급" localSheetId="0">#REF!</definedName>
    <definedName name="임직급" localSheetId="1">#REF!</definedName>
    <definedName name="임직급">#REF!</definedName>
    <definedName name="입력선택" localSheetId="0">'[8]결재판(삭제하지말아주세요)'!#REF!</definedName>
    <definedName name="입력선택" localSheetId="1">'[8]결재판(삭제하지말아주세요)'!#REF!</definedName>
    <definedName name="입력선택">'[8]결재판(삭제하지말아주세요)'!#REF!</definedName>
    <definedName name="ㅈㅈㄱ" localSheetId="0">[22]지급자재!#REF!</definedName>
    <definedName name="ㅈㅈㄱ" localSheetId="1">[22]지급자재!#REF!</definedName>
    <definedName name="ㅈㅈㄱ">[22]지급자재!#REF!</definedName>
    <definedName name="자재" localSheetId="0">#REF!</definedName>
    <definedName name="자재" localSheetId="1">#REF!</definedName>
    <definedName name="자재">#REF!</definedName>
    <definedName name="자재단가" localSheetId="0">#REF!</definedName>
    <definedName name="자재단가" localSheetId="1">#REF!</definedName>
    <definedName name="자재단가">#REF!</definedName>
    <definedName name="자재단가할증" localSheetId="0">[95]내역서!#REF!</definedName>
    <definedName name="자재단가할증" localSheetId="1">[95]내역서!#REF!</definedName>
    <definedName name="자재단가할증">[95]내역서!#REF!</definedName>
    <definedName name="자재물량할증" localSheetId="0">[95]내역서!#REF!</definedName>
    <definedName name="자재물량할증" localSheetId="1">[95]내역서!#REF!</definedName>
    <definedName name="자재물량할증">[95]내역서!#REF!</definedName>
    <definedName name="자탐" localSheetId="0">#REF!</definedName>
    <definedName name="자탐" localSheetId="1">#REF!</definedName>
    <definedName name="자탐">#REF!</definedName>
    <definedName name="잘" localSheetId="0">[45]간접!#REF!</definedName>
    <definedName name="잘" localSheetId="1">[45]간접!#REF!</definedName>
    <definedName name="잘">[45]간접!#REF!</definedName>
    <definedName name="장산교" localSheetId="0">#REF!</definedName>
    <definedName name="장산교" localSheetId="1">#REF!</definedName>
    <definedName name="장산교">#REF!</definedName>
    <definedName name="재료비" localSheetId="0">#REF!</definedName>
    <definedName name="재료비" localSheetId="1">#REF!</definedName>
    <definedName name="재료비">#REF!</definedName>
    <definedName name="저케">62694</definedName>
    <definedName name="전" localSheetId="0">#REF!</definedName>
    <definedName name="전" localSheetId="1">#REF!</definedName>
    <definedName name="전">#REF!</definedName>
    <definedName name="전기공사" localSheetId="0">#REF!</definedName>
    <definedName name="전기공사" localSheetId="1">#REF!</definedName>
    <definedName name="전기공사">#REF!</definedName>
    <definedName name="전망" localSheetId="0">#REF!</definedName>
    <definedName name="전망" localSheetId="1">#REF!</definedName>
    <definedName name="전망">#REF!</definedName>
    <definedName name="전화설치대수_사무소" localSheetId="0">#REF!</definedName>
    <definedName name="전화설치대수_사무소" localSheetId="1">#REF!</definedName>
    <definedName name="전화설치대수_사무소">#REF!</definedName>
    <definedName name="점수표" localSheetId="0">#REF!</definedName>
    <definedName name="점수표" localSheetId="1">#REF!</definedName>
    <definedName name="점수표">#REF!</definedName>
    <definedName name="접대">'[96]#REF'!$BA$2:$BA$2</definedName>
    <definedName name="접속부" localSheetId="0">'[59]준검 내역서'!#REF!</definedName>
    <definedName name="접속부" localSheetId="1">'[59]준검 내역서'!#REF!</definedName>
    <definedName name="접속부">'[59]준검 내역서'!#REF!</definedName>
    <definedName name="정직급" localSheetId="0">#REF!</definedName>
    <definedName name="정직급" localSheetId="1">#REF!</definedName>
    <definedName name="정직급">#REF!</definedName>
    <definedName name="제잡비" localSheetId="0">#REF!</definedName>
    <definedName name="제잡비" localSheetId="1">#REF!</definedName>
    <definedName name="제잡비">#REF!</definedName>
    <definedName name="조건_입력">[97]!조건_입력</definedName>
    <definedName name="조건임" localSheetId="0">[98]간접1!#REF!</definedName>
    <definedName name="조건임" localSheetId="1">[98]간접1!#REF!</definedName>
    <definedName name="조건임">[98]간접1!#REF!</definedName>
    <definedName name="조경공">[49]데이타!$E$658</definedName>
    <definedName name="조경공B10">[44]식재인부!$B$24</definedName>
    <definedName name="조경공B4이하">[44]식재인부!$B$18</definedName>
    <definedName name="조경공B5">[44]식재인부!$B$19</definedName>
    <definedName name="조경공B6">[44]식재인부!$B$20</definedName>
    <definedName name="조경공B8">[44]식재인부!$B$22</definedName>
    <definedName name="조경공R10">[44]식재인부!$B$54</definedName>
    <definedName name="조경공R12">[44]식재인부!$B$56</definedName>
    <definedName name="조경공R15">[44]식재인부!$B$59</definedName>
    <definedName name="조경공R4이하">[44]식재인부!$B$48</definedName>
    <definedName name="조경공R5">[44]식재인부!$B$49</definedName>
    <definedName name="조경공R6">[44]식재인부!$B$50</definedName>
    <definedName name="조경공R7">[44]식재인부!$B$51</definedName>
    <definedName name="조경공R8">[44]식재인부!$B$52</definedName>
    <definedName name="조원공_1.1_1.5">[44]식재인부!$B$5</definedName>
    <definedName name="조형가이즈까3010">[44]데이타!$E$11</definedName>
    <definedName name="조형가이즈까3012">[44]데이타!$E$12</definedName>
    <definedName name="조형가이즈까3014">[44]데이타!$E$13</definedName>
    <definedName name="조형가이즈까3516">[44]데이타!$E$14</definedName>
    <definedName name="중" localSheetId="0">'[99]준검 내역서'!#REF!</definedName>
    <definedName name="중" localSheetId="1">'[99]준검 내역서'!#REF!</definedName>
    <definedName name="중">'[99]준검 내역서'!#REF!</definedName>
    <definedName name="지급이자산출내역" localSheetId="0">#REF!</definedName>
    <definedName name="지급이자산출내역" localSheetId="1">#REF!</definedName>
    <definedName name="지급이자산출내역">#REF!</definedName>
    <definedName name="지산최초" localSheetId="0">#REF!</definedName>
    <definedName name="지산최초" localSheetId="1">#REF!</definedName>
    <definedName name="지산최초">#REF!</definedName>
    <definedName name="지역">#N/A</definedName>
    <definedName name="지우기" localSheetId="0">[80]!지우기</definedName>
    <definedName name="지우기" localSheetId="1">[80]!지우기</definedName>
    <definedName name="지우기">[80]!지우기</definedName>
    <definedName name="직영노" localSheetId="0">#REF!</definedName>
    <definedName name="직영노" localSheetId="1">#REF!</definedName>
    <definedName name="직영노">#REF!</definedName>
    <definedName name="직영비" localSheetId="0">'[64]2공구산출내역'!#REF!</definedName>
    <definedName name="직영비" localSheetId="1">'[64]2공구산출내역'!#REF!</definedName>
    <definedName name="직영비">'[64]2공구산출내역'!#REF!</definedName>
    <definedName name="직접노무비" localSheetId="0">[47]일위대가표!#REF!</definedName>
    <definedName name="직접노무비" localSheetId="1">[47]일위대가표!#REF!</definedName>
    <definedName name="직접노무비">[47]일위대가표!#REF!</definedName>
    <definedName name="직접재료비" localSheetId="0">[47]일위대가표!#REF!</definedName>
    <definedName name="직접재료비" localSheetId="1">[47]일위대가표!#REF!</definedName>
    <definedName name="직접재료비">[47]일위대가표!#REF!</definedName>
    <definedName name="직직영노" localSheetId="0">#REF!</definedName>
    <definedName name="직직영노" localSheetId="1">#REF!</definedName>
    <definedName name="직직영노">#REF!</definedName>
    <definedName name="진태" localSheetId="0">#REF!,#REF!,#REF!,#REF!,#REF!,#REF!,#REF!,#REF!,#REF!,#REF!,#REF!</definedName>
    <definedName name="진태" localSheetId="1">#REF!,#REF!,#REF!,#REF!,#REF!,#REF!,#REF!,#REF!,#REF!,#REF!,#REF!</definedName>
    <definedName name="진태">#REF!,#REF!,#REF!,#REF!,#REF!,#REF!,#REF!,#REF!,#REF!,#REF!,#REF!</definedName>
    <definedName name="집계" localSheetId="0">[100]집계표!#REF!</definedName>
    <definedName name="집계" localSheetId="1">[100]집계표!#REF!</definedName>
    <definedName name="집계">[100]집계표!#REF!</definedName>
    <definedName name="집계1" localSheetId="0">#REF!</definedName>
    <definedName name="집계1" localSheetId="1">#REF!</definedName>
    <definedName name="집계1">#REF!</definedName>
    <definedName name="집계2" localSheetId="0">#REF!</definedName>
    <definedName name="집계2" localSheetId="1">#REF!</definedName>
    <definedName name="집계2">#REF!</definedName>
    <definedName name="집계표" localSheetId="0">[48]집계표!#REF!</definedName>
    <definedName name="집계표" localSheetId="1">[48]집계표!#REF!</definedName>
    <definedName name="집계표">[48]집계표!#REF!</definedName>
    <definedName name="ㅊ">#N/A</definedName>
    <definedName name="ㅊ2409" localSheetId="0">[101]내역!#REF!</definedName>
    <definedName name="ㅊ2409" localSheetId="1">[101]내역!#REF!</definedName>
    <definedName name="ㅊ2409">[101]내역!#REF!</definedName>
    <definedName name="ㅊㅊㅊ">[61]부대내역!$B$5:$R$200</definedName>
    <definedName name="착공월" localSheetId="0">'[8]결재판(삭제하지말아주세요)'!#REF!</definedName>
    <definedName name="착공월" localSheetId="1">'[8]결재판(삭제하지말아주세요)'!#REF!</definedName>
    <definedName name="착공월">'[8]결재판(삭제하지말아주세요)'!#REF!</definedName>
    <definedName name="철공" localSheetId="0">#REF!</definedName>
    <definedName name="철공" localSheetId="1">#REF!</definedName>
    <definedName name="철공">#REF!</definedName>
    <definedName name="철근공">[17]물가자료!$C$4</definedName>
    <definedName name="청구내역비데" localSheetId="0">#REF!</definedName>
    <definedName name="청구내역비데" localSheetId="1">#REF!</definedName>
    <definedName name="청구내역비데">#REF!</definedName>
    <definedName name="청구내역수전" localSheetId="0">#REF!</definedName>
    <definedName name="청구내역수전" localSheetId="1">#REF!</definedName>
    <definedName name="청구내역수전">#REF!</definedName>
    <definedName name="청구내역악세사리" localSheetId="0">#REF!</definedName>
    <definedName name="청구내역악세사리" localSheetId="1">#REF!</definedName>
    <definedName name="청구내역악세사리">#REF!</definedName>
    <definedName name="청구바디" localSheetId="0">#REF!</definedName>
    <definedName name="청구바디" localSheetId="1">#REF!</definedName>
    <definedName name="청구바디">#REF!</definedName>
    <definedName name="총_____계" localSheetId="0">#REF!</definedName>
    <definedName name="총_____계" localSheetId="1">#REF!</definedName>
    <definedName name="총_____계">#REF!</definedName>
    <definedName name="총괄" localSheetId="0">#REF!</definedName>
    <definedName name="총괄" localSheetId="1">#REF!</definedName>
    <definedName name="총괄">#REF!</definedName>
    <definedName name="총괄표" localSheetId="0">#REF!</definedName>
    <definedName name="총괄표" localSheetId="1">#REF!</definedName>
    <definedName name="총괄표">#REF!</definedName>
    <definedName name="총토탈" localSheetId="0">#REF!</definedName>
    <definedName name="총토탈" localSheetId="1">#REF!</definedName>
    <definedName name="총토탈">#REF!</definedName>
    <definedName name="총토탈1" localSheetId="0">#REF!</definedName>
    <definedName name="총토탈1" localSheetId="1">#REF!</definedName>
    <definedName name="총토탈1">#REF!</definedName>
    <definedName name="총토탈2" localSheetId="0">#REF!</definedName>
    <definedName name="총토탈2" localSheetId="1">#REF!</definedName>
    <definedName name="총토탈2">#REF!</definedName>
    <definedName name="최종제출" localSheetId="0">#REF!</definedName>
    <definedName name="최종제출" localSheetId="1">#REF!</definedName>
    <definedName name="최종제출">#REF!</definedName>
    <definedName name="출장월수" localSheetId="0">#REF!</definedName>
    <definedName name="출장월수" localSheetId="1">#REF!</definedName>
    <definedName name="출장월수">#REF!</definedName>
    <definedName name="측량" localSheetId="0">'[8]결재판(삭제하지말아주세요)'!#REF!</definedName>
    <definedName name="측량" localSheetId="1">'[8]결재판(삭제하지말아주세요)'!#REF!</definedName>
    <definedName name="측량">'[8]결재판(삭제하지말아주세요)'!#REF!</definedName>
    <definedName name="ㅋ" localSheetId="0">#REF!</definedName>
    <definedName name="ㅋ" localSheetId="1">#REF!</definedName>
    <definedName name="ㅋ">#REF!</definedName>
    <definedName name="코드">[102]SIL98!$A$1:$I$11977</definedName>
    <definedName name="콘">[103]토공사!$B$10</definedName>
    <definedName name="콘크리트" localSheetId="0">#REF!</definedName>
    <definedName name="콘크리트" localSheetId="1">#REF!</definedName>
    <definedName name="콘크리트">#REF!</definedName>
    <definedName name="콘크리트공">[17]물가자료!$C$24</definedName>
    <definedName name="터라기2" localSheetId="0">[104]오억미만!#REF!</definedName>
    <definedName name="터라기2" localSheetId="1">[104]오억미만!#REF!</definedName>
    <definedName name="터라기2">[104]오억미만!#REF!</definedName>
    <definedName name="터파기1" localSheetId="0">[104]오억미만!#REF!</definedName>
    <definedName name="터파기1" localSheetId="1">[104]오억미만!#REF!</definedName>
    <definedName name="터파기1">[104]오억미만!#REF!</definedName>
    <definedName name="터파기2" localSheetId="0">[104]오억미만!#REF!</definedName>
    <definedName name="터파기2" localSheetId="1">[104]오억미만!#REF!</definedName>
    <definedName name="터파기2">[104]오억미만!#REF!</definedName>
    <definedName name="토공" localSheetId="0">[54]내역서!#REF!</definedName>
    <definedName name="토공" localSheetId="1">[54]내역서!#REF!</definedName>
    <definedName name="토공">[54]내역서!#REF!</definedName>
    <definedName name="토당초" localSheetId="0">[52]토공!#REF!,[52]토공!#REF!</definedName>
    <definedName name="토당초" localSheetId="1">[52]토공!#REF!,[52]토공!#REF!</definedName>
    <definedName name="토당초">[52]토공!#REF!,[52]토공!#REF!</definedName>
    <definedName name="토목내역" localSheetId="0">#REF!</definedName>
    <definedName name="토목내역" localSheetId="1">#REF!</definedName>
    <definedName name="토목내역">#REF!</definedName>
    <definedName name="토변경">[52]토공!$E:$E,[52]토공!$G:$G</definedName>
    <definedName name="통내">56623</definedName>
    <definedName name="통케">83279</definedName>
    <definedName name="특별인부">[17]물가자료!$C$11</definedName>
    <definedName name="특케">111738</definedName>
    <definedName name="팻스" localSheetId="0">#REF!</definedName>
    <definedName name="팻스" localSheetId="1">#REF!</definedName>
    <definedName name="팻스">#REF!</definedName>
    <definedName name="평당단가" localSheetId="0" hidden="1">[73]인사자료총집계!#REF!</definedName>
    <definedName name="평당단가" localSheetId="1" hidden="1">[73]인사자료총집계!#REF!</definedName>
    <definedName name="평당단가" hidden="1">[73]인사자료총집계!#REF!</definedName>
    <definedName name="포당초" localSheetId="0">[52]포장공!#REF!,[52]포장공!#REF!</definedName>
    <definedName name="포당초" localSheetId="1">[52]포장공!#REF!,[52]포장공!#REF!</definedName>
    <definedName name="포당초">[52]포장공!#REF!,[52]포장공!#REF!</definedName>
    <definedName name="포변경">[52]포장공!$E:$E,[52]포장공!$G:$G</definedName>
    <definedName name="포장공" localSheetId="0">#REF!</definedName>
    <definedName name="포장공" localSheetId="1">#REF!</definedName>
    <definedName name="포장공">#REF!</definedName>
    <definedName name="표" localSheetId="0">#REF!</definedName>
    <definedName name="표" localSheetId="1">#REF!</definedName>
    <definedName name="표">#REF!</definedName>
    <definedName name="표지" localSheetId="0" hidden="1">#REF!</definedName>
    <definedName name="표지" localSheetId="1" hidden="1">#REF!</definedName>
    <definedName name="표지" hidden="1">#REF!</definedName>
    <definedName name="표지2" localSheetId="0" hidden="1">#REF!</definedName>
    <definedName name="표지2" localSheetId="1" hidden="1">#REF!</definedName>
    <definedName name="표지2" hidden="1">#REF!</definedName>
    <definedName name="표지3" localSheetId="0">#REF!</definedName>
    <definedName name="표지3" localSheetId="1">#REF!</definedName>
    <definedName name="표지3">#REF!</definedName>
    <definedName name="푸푸옹옹">[67]부대내역!$1:$4</definedName>
    <definedName name="품명" localSheetId="0">#REF!</definedName>
    <definedName name="품명" localSheetId="1">#REF!</definedName>
    <definedName name="품명">#REF!</definedName>
    <definedName name="플라타너스B8">[44]데이타!$E$552</definedName>
    <definedName name="ㅎ" localSheetId="0">#REF!</definedName>
    <definedName name="ㅎ" localSheetId="1">#REF!</definedName>
    <definedName name="ㅎ">#REF!</definedName>
    <definedName name="ㅎ1" localSheetId="0">#REF!</definedName>
    <definedName name="ㅎ1" localSheetId="1">#REF!</definedName>
    <definedName name="ㅎ1">#REF!</definedName>
    <definedName name="ㅎ662" localSheetId="0">#REF!</definedName>
    <definedName name="ㅎ662" localSheetId="1">#REF!</definedName>
    <definedName name="ㅎ662">#REF!</definedName>
    <definedName name="ㅎㅎ" localSheetId="0">#REF!</definedName>
    <definedName name="ㅎㅎ" localSheetId="1">#REF!</definedName>
    <definedName name="ㅎㅎ">#REF!</definedName>
    <definedName name="하도" localSheetId="0">#REF!</definedName>
    <definedName name="하도" localSheetId="1">#REF!</definedName>
    <definedName name="하도">#REF!</definedName>
    <definedName name="하도비율" localSheetId="0">#REF!</definedName>
    <definedName name="하도비율" localSheetId="1">#REF!</definedName>
    <definedName name="하도비율">#REF!</definedName>
    <definedName name="할증" localSheetId="0">#REF!</definedName>
    <definedName name="할증" localSheetId="1">#REF!</definedName>
    <definedName name="할증">#REF!</definedName>
    <definedName name="현장운영비산출" localSheetId="0" hidden="1">[105]인사자료총집계!#REF!</definedName>
    <definedName name="현장운영비산출" localSheetId="1" hidden="1">[105]인사자료총집계!#REF!</definedName>
    <definedName name="현장운영비산출" hidden="1">[105]인사자료총집계!#REF!</definedName>
    <definedName name="현지" localSheetId="0">#REF!</definedName>
    <definedName name="현지" localSheetId="1">#REF!</definedName>
    <definedName name="현지">#REF!</definedName>
    <definedName name="형틀목공">[103]토공사!$B$13</definedName>
    <definedName name="호박" localSheetId="0">#REF!</definedName>
    <definedName name="호박" localSheetId="1">#REF!</definedName>
    <definedName name="호박">#REF!</definedName>
    <definedName name="혹아ㅣㄴ" localSheetId="0">[106]내역서!#REF!</definedName>
    <definedName name="혹아ㅣㄴ" localSheetId="1">[106]내역서!#REF!</definedName>
    <definedName name="혹아ㅣㄴ">[106]내역서!#REF!</definedName>
    <definedName name="화ㅓㅣ허ㅏ" localSheetId="0">#REF!</definedName>
    <definedName name="화ㅓㅣ허ㅏ" localSheetId="1">#REF!</definedName>
    <definedName name="화ㅓㅣ허ㅏ">#REF!</definedName>
    <definedName name="확인" localSheetId="0">[107]공사비집계!#REF!</definedName>
    <definedName name="확인" localSheetId="1">[107]공사비집계!#REF!</definedName>
    <definedName name="확인">[107]공사비집계!#REF!</definedName>
    <definedName name="환율" localSheetId="0">#REF!</definedName>
    <definedName name="환율" localSheetId="1">#REF!</definedName>
    <definedName name="환율">#REF!</definedName>
    <definedName name="회수년" localSheetId="0">#REF!</definedName>
    <definedName name="회수년" localSheetId="1">#REF!</definedName>
    <definedName name="회수년">#REF!</definedName>
    <definedName name="훈" localSheetId="0">#REF!</definedName>
    <definedName name="훈" localSheetId="1">#REF!</definedName>
    <definedName name="훈">#REF!</definedName>
    <definedName name="ㅏ">#N/A</definedName>
    <definedName name="ㅏㅏㅏ" localSheetId="0">'[59]준검 내역서'!#REF!</definedName>
    <definedName name="ㅏㅏㅏ" localSheetId="1">'[59]준검 내역서'!#REF!</definedName>
    <definedName name="ㅏㅏㅏ">'[59]준검 내역서'!#REF!</definedName>
    <definedName name="ㅏㅓㅓㅏ" localSheetId="0">'[59]준검 내역서'!#REF!</definedName>
    <definedName name="ㅏㅓㅓㅏ" localSheetId="1">'[59]준검 내역서'!#REF!</definedName>
    <definedName name="ㅏㅓㅓㅏ">'[59]준검 내역서'!#REF!</definedName>
    <definedName name="ㅐㅑㅏ" localSheetId="0">'[108]준검 내역서'!#REF!</definedName>
    <definedName name="ㅐㅑㅏ" localSheetId="1">'[108]준검 내역서'!#REF!</definedName>
    <definedName name="ㅐㅑㅏ">'[108]준검 내역서'!#REF!</definedName>
    <definedName name="ㅑ3081" localSheetId="0">#REF!</definedName>
    <definedName name="ㅑ3081" localSheetId="1">#REF!</definedName>
    <definedName name="ㅑ3081">#REF!</definedName>
    <definedName name="ㅓㅇ" localSheetId="0">#REF!</definedName>
    <definedName name="ㅓㅇ" localSheetId="1">#REF!</definedName>
    <definedName name="ㅓㅇ">#REF!</definedName>
    <definedName name="ㅓㅗ허ㅗ허" localSheetId="0">#REF!</definedName>
    <definedName name="ㅓㅗ허ㅗ허" localSheetId="1">#REF!</definedName>
    <definedName name="ㅓㅗ허ㅗ허">#REF!</definedName>
    <definedName name="ㅗ399" localSheetId="0">#REF!</definedName>
    <definedName name="ㅗ399" localSheetId="1">#REF!</definedName>
    <definedName name="ㅗ399">#REF!</definedName>
    <definedName name="ㅗㅗㅗㅛㅛ" localSheetId="0">'[59]준검 내역서'!#REF!</definedName>
    <definedName name="ㅗㅗㅗㅛㅛ" localSheetId="1">'[59]준검 내역서'!#REF!</definedName>
    <definedName name="ㅗㅗㅗㅛㅛ">'[59]준검 내역서'!#REF!</definedName>
    <definedName name="ㅘㅗ허ㅎ" localSheetId="0" hidden="1">#REF!</definedName>
    <definedName name="ㅘㅗ허ㅎ" localSheetId="1" hidden="1">#REF!</definedName>
    <definedName name="ㅘㅗ허ㅎ" hidden="1">#REF!</definedName>
    <definedName name="ㅛ" localSheetId="0">'[59]준검 내역서'!#REF!</definedName>
    <definedName name="ㅛ" localSheetId="1">'[59]준검 내역서'!#REF!</definedName>
    <definedName name="ㅛ">'[59]준검 내역서'!#REF!</definedName>
    <definedName name="ㅛㅛ" localSheetId="0">[22]지급자재!#REF!</definedName>
    <definedName name="ㅛㅛ" localSheetId="1">[22]지급자재!#REF!</definedName>
    <definedName name="ㅛㅛ">[22]지급자재!#REF!</definedName>
    <definedName name="ㅛㅛㅕ" localSheetId="0">#REF!</definedName>
    <definedName name="ㅛㅛㅕ" localSheetId="1">#REF!</definedName>
    <definedName name="ㅛㅛㅕ">#REF!</definedName>
    <definedName name="ㅛㅛㅛㅛ" localSheetId="0">#REF!</definedName>
    <definedName name="ㅛㅛㅛㅛ" localSheetId="1">#REF!</definedName>
    <definedName name="ㅛㅛㅛㅛ">#REF!</definedName>
    <definedName name="ㅛㅛㅛㅛㅛ" localSheetId="0">#REF!</definedName>
    <definedName name="ㅛㅛㅛㅛㅛ" localSheetId="1">#REF!</definedName>
    <definedName name="ㅛㅛㅛㅛㅛ">#REF!</definedName>
    <definedName name="ㅠㅗ" localSheetId="0">#REF!</definedName>
    <definedName name="ㅠㅗ" localSheetId="1">#REF!</definedName>
    <definedName name="ㅠㅗ">#REF!</definedName>
    <definedName name="ㅣㅏㅎ" localSheetId="0">#REF!</definedName>
    <definedName name="ㅣㅏㅎ" localSheetId="1">#REF!</definedName>
    <definedName name="ㅣㅏㅎ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표4" name="표4" connection="LinkedTable_ 표4"/>
          <x15:modelTable id="표1" name="표1" connection="LinkedTable_ 표1"/>
        </x15:modelTables>
      </x15:dataModel>
    </ext>
  </extLst>
</workbook>
</file>

<file path=xl/calcChain.xml><?xml version="1.0" encoding="utf-8"?>
<calcChain xmlns="http://schemas.openxmlformats.org/spreadsheetml/2006/main">
  <c r="G94" i="51" l="1"/>
  <c r="F58" i="51"/>
  <c r="U13" i="54" l="1"/>
  <c r="U14" i="54" s="1"/>
  <c r="R13" i="54"/>
  <c r="R14" i="54" s="1"/>
  <c r="O12" i="54"/>
  <c r="O13" i="54"/>
  <c r="O11" i="54"/>
  <c r="C15" i="15"/>
  <c r="O14" i="54" l="1"/>
  <c r="F8" i="63" l="1"/>
  <c r="G346" i="51" l="1"/>
  <c r="G238" i="51"/>
  <c r="G202" i="51"/>
  <c r="G166" i="51"/>
  <c r="G130" i="51"/>
  <c r="G58" i="51"/>
  <c r="G22" i="51"/>
  <c r="C332" i="51" l="1"/>
  <c r="C296" i="51"/>
  <c r="C260" i="51"/>
  <c r="C224" i="51"/>
  <c r="C188" i="51"/>
  <c r="C152" i="51"/>
  <c r="C116" i="51"/>
  <c r="C80" i="51"/>
  <c r="C44" i="51"/>
  <c r="C8" i="51"/>
  <c r="D21" i="62"/>
  <c r="D20" i="62"/>
  <c r="D19" i="62"/>
  <c r="D18" i="62"/>
  <c r="D17" i="62"/>
  <c r="D16" i="62"/>
  <c r="D15" i="62"/>
  <c r="D14" i="62"/>
  <c r="D13" i="62"/>
  <c r="D12" i="62"/>
  <c r="L293" i="54"/>
  <c r="L292" i="54"/>
  <c r="L291" i="54"/>
  <c r="L290" i="54"/>
  <c r="L289" i="54"/>
  <c r="L288" i="54"/>
  <c r="L287" i="54"/>
  <c r="L286" i="54"/>
  <c r="L285" i="54"/>
  <c r="L284" i="54"/>
  <c r="L283" i="54"/>
  <c r="L282" i="54"/>
  <c r="L281" i="54"/>
  <c r="L280" i="54"/>
  <c r="L279" i="54"/>
  <c r="L278" i="54"/>
  <c r="M277" i="54"/>
  <c r="L277" i="54"/>
  <c r="L276" i="54"/>
  <c r="L275" i="54"/>
  <c r="L274" i="54"/>
  <c r="L273" i="54"/>
  <c r="L272" i="54"/>
  <c r="L271" i="54"/>
  <c r="L270" i="54"/>
  <c r="L269" i="54"/>
  <c r="L265" i="54"/>
  <c r="L264" i="54"/>
  <c r="L263" i="54"/>
  <c r="L262" i="54"/>
  <c r="L261" i="54"/>
  <c r="L260" i="54"/>
  <c r="L259" i="54"/>
  <c r="L258" i="54"/>
  <c r="L257" i="54"/>
  <c r="L256" i="54"/>
  <c r="L255" i="54"/>
  <c r="N254" i="54"/>
  <c r="U254" i="54" s="1"/>
  <c r="L254" i="54"/>
  <c r="L253" i="54"/>
  <c r="L252" i="54"/>
  <c r="L251" i="54"/>
  <c r="L250" i="54"/>
  <c r="L249" i="54"/>
  <c r="L248" i="54"/>
  <c r="L247" i="54"/>
  <c r="L246" i="54"/>
  <c r="L245" i="54"/>
  <c r="L244" i="54"/>
  <c r="L243" i="54"/>
  <c r="L242" i="54"/>
  <c r="L241" i="54"/>
  <c r="L237" i="54"/>
  <c r="L236" i="54"/>
  <c r="N235" i="54"/>
  <c r="O235" i="54" s="1"/>
  <c r="L235" i="54"/>
  <c r="L234" i="54"/>
  <c r="L233" i="54"/>
  <c r="L232" i="54"/>
  <c r="L231" i="54"/>
  <c r="L230" i="54"/>
  <c r="L229" i="54"/>
  <c r="L228" i="54"/>
  <c r="L227" i="54"/>
  <c r="L226" i="54"/>
  <c r="L225" i="54"/>
  <c r="L224" i="54"/>
  <c r="N223" i="54"/>
  <c r="R223" i="54" s="1"/>
  <c r="L223" i="54"/>
  <c r="L222" i="54"/>
  <c r="L221" i="54"/>
  <c r="L220" i="54"/>
  <c r="L219" i="54"/>
  <c r="L218" i="54"/>
  <c r="L217" i="54"/>
  <c r="L216" i="54"/>
  <c r="L215" i="54"/>
  <c r="L214" i="54"/>
  <c r="L213" i="54"/>
  <c r="L209" i="54"/>
  <c r="N208" i="54"/>
  <c r="U208" i="54" s="1"/>
  <c r="L208" i="54"/>
  <c r="L207" i="54"/>
  <c r="L206" i="54"/>
  <c r="L205" i="54"/>
  <c r="L204" i="54"/>
  <c r="L203" i="54"/>
  <c r="L202" i="54"/>
  <c r="L201" i="54"/>
  <c r="L200" i="54"/>
  <c r="L199" i="54"/>
  <c r="L198" i="54"/>
  <c r="L197" i="54"/>
  <c r="L196" i="54"/>
  <c r="L195" i="54"/>
  <c r="L194" i="54"/>
  <c r="M193" i="54"/>
  <c r="L193" i="54"/>
  <c r="L192" i="54"/>
  <c r="L191" i="54"/>
  <c r="L190" i="54"/>
  <c r="L189" i="54"/>
  <c r="L188" i="54"/>
  <c r="L187" i="54"/>
  <c r="L186" i="54"/>
  <c r="L185" i="54"/>
  <c r="L181" i="54"/>
  <c r="L180" i="54"/>
  <c r="L179" i="54"/>
  <c r="L178" i="54"/>
  <c r="L177" i="54"/>
  <c r="L176" i="54"/>
  <c r="L175" i="54"/>
  <c r="N174" i="54"/>
  <c r="O174" i="54" s="1"/>
  <c r="L174" i="54"/>
  <c r="L173" i="54"/>
  <c r="L172" i="54"/>
  <c r="L171" i="54"/>
  <c r="L170" i="54"/>
  <c r="L169" i="54"/>
  <c r="L168" i="54"/>
  <c r="L167" i="54"/>
  <c r="L166" i="54"/>
  <c r="M165" i="54"/>
  <c r="L165" i="54"/>
  <c r="L164" i="54"/>
  <c r="L163" i="54"/>
  <c r="L162" i="54"/>
  <c r="L161" i="54"/>
  <c r="L160" i="54"/>
  <c r="L159" i="54"/>
  <c r="L158" i="54"/>
  <c r="N157" i="54"/>
  <c r="R157" i="54" s="1"/>
  <c r="L157" i="54"/>
  <c r="L125" i="54"/>
  <c r="L124" i="54"/>
  <c r="L123" i="54"/>
  <c r="M122" i="54"/>
  <c r="L122" i="54"/>
  <c r="L121" i="54"/>
  <c r="L120" i="54"/>
  <c r="L119" i="54"/>
  <c r="L118" i="54"/>
  <c r="L117" i="54"/>
  <c r="L116" i="54"/>
  <c r="L115" i="54"/>
  <c r="L114" i="54"/>
  <c r="L113" i="54"/>
  <c r="L112" i="54"/>
  <c r="L111" i="54"/>
  <c r="L110" i="54"/>
  <c r="M109" i="54"/>
  <c r="L109" i="54"/>
  <c r="L108" i="54"/>
  <c r="L107" i="54"/>
  <c r="L106" i="54"/>
  <c r="L105" i="54"/>
  <c r="L104" i="54"/>
  <c r="L103" i="54"/>
  <c r="L102" i="54"/>
  <c r="L101" i="54"/>
  <c r="L153" i="54"/>
  <c r="L152" i="54"/>
  <c r="L151" i="54"/>
  <c r="L150" i="54"/>
  <c r="L149" i="54"/>
  <c r="L148" i="54"/>
  <c r="L147" i="54"/>
  <c r="L146" i="54"/>
  <c r="L145" i="54"/>
  <c r="L144" i="54"/>
  <c r="L143" i="54"/>
  <c r="L142" i="54"/>
  <c r="L141" i="54"/>
  <c r="L140" i="54"/>
  <c r="L139" i="54"/>
  <c r="L138" i="54"/>
  <c r="M137" i="54"/>
  <c r="L137" i="54"/>
  <c r="L136" i="54"/>
  <c r="L135" i="54"/>
  <c r="L134" i="54"/>
  <c r="L133" i="54"/>
  <c r="L132" i="54"/>
  <c r="L131" i="54"/>
  <c r="L130" i="54"/>
  <c r="L129" i="54"/>
  <c r="L97" i="54"/>
  <c r="L96" i="54"/>
  <c r="L95" i="54"/>
  <c r="M94" i="54"/>
  <c r="L94" i="54"/>
  <c r="L93" i="54"/>
  <c r="L92" i="54"/>
  <c r="L91" i="54"/>
  <c r="L90" i="54"/>
  <c r="L89" i="54"/>
  <c r="L88" i="54"/>
  <c r="L87" i="54"/>
  <c r="L86" i="54"/>
  <c r="L85" i="54"/>
  <c r="L84" i="54"/>
  <c r="L83" i="54"/>
  <c r="L82" i="54"/>
  <c r="M81" i="54"/>
  <c r="L81" i="54"/>
  <c r="L80" i="54"/>
  <c r="L79" i="54"/>
  <c r="L78" i="54"/>
  <c r="L77" i="54"/>
  <c r="L76" i="54"/>
  <c r="L75" i="54"/>
  <c r="L74" i="54"/>
  <c r="L73" i="54"/>
  <c r="L69" i="54"/>
  <c r="L68" i="54"/>
  <c r="L67" i="54"/>
  <c r="N66" i="54"/>
  <c r="O66" i="54" s="1"/>
  <c r="L66" i="54"/>
  <c r="L65" i="54"/>
  <c r="L64" i="54"/>
  <c r="L63" i="54"/>
  <c r="L62" i="54"/>
  <c r="L61" i="54"/>
  <c r="L60" i="54"/>
  <c r="L59" i="54"/>
  <c r="L58" i="54"/>
  <c r="L57" i="54"/>
  <c r="L56" i="54"/>
  <c r="L55" i="54"/>
  <c r="M54" i="54"/>
  <c r="L54" i="54"/>
  <c r="M53" i="54"/>
  <c r="L53" i="54"/>
  <c r="L52" i="54"/>
  <c r="L51" i="54"/>
  <c r="L50" i="54"/>
  <c r="L49" i="54"/>
  <c r="L48" i="54"/>
  <c r="L47" i="54"/>
  <c r="L46" i="54"/>
  <c r="L45" i="54"/>
  <c r="G363" i="51"/>
  <c r="H363" i="51" s="1"/>
  <c r="G362" i="51"/>
  <c r="H362" i="51" s="1"/>
  <c r="N293" i="54" s="1"/>
  <c r="G361" i="51"/>
  <c r="M292" i="54" s="1"/>
  <c r="G360" i="51"/>
  <c r="H360" i="51" s="1"/>
  <c r="N291" i="54" s="1"/>
  <c r="O291" i="54" s="1"/>
  <c r="G359" i="51"/>
  <c r="H359" i="51" s="1"/>
  <c r="N290" i="54" s="1"/>
  <c r="G358" i="51"/>
  <c r="H358" i="51" s="1"/>
  <c r="N289" i="54" s="1"/>
  <c r="G357" i="51"/>
  <c r="M288" i="54" s="1"/>
  <c r="G356" i="51"/>
  <c r="H356" i="51" s="1"/>
  <c r="N287" i="54" s="1"/>
  <c r="R287" i="54" s="1"/>
  <c r="G355" i="51"/>
  <c r="H355" i="51" s="1"/>
  <c r="N286" i="54" s="1"/>
  <c r="O286" i="54" s="1"/>
  <c r="G354" i="51"/>
  <c r="H354" i="51" s="1"/>
  <c r="N285" i="54" s="1"/>
  <c r="G353" i="51"/>
  <c r="H353" i="51" s="1"/>
  <c r="N284" i="54" s="1"/>
  <c r="U284" i="54" s="1"/>
  <c r="G352" i="51"/>
  <c r="H352" i="51" s="1"/>
  <c r="N283" i="54" s="1"/>
  <c r="G351" i="51"/>
  <c r="H351" i="51" s="1"/>
  <c r="N282" i="54" s="1"/>
  <c r="G350" i="51"/>
  <c r="H350" i="51" s="1"/>
  <c r="N281" i="54" s="1"/>
  <c r="G349" i="51"/>
  <c r="M280" i="54" s="1"/>
  <c r="G348" i="51"/>
  <c r="H348" i="51" s="1"/>
  <c r="N279" i="54" s="1"/>
  <c r="R279" i="54" s="1"/>
  <c r="G347" i="51"/>
  <c r="H347" i="51" s="1"/>
  <c r="N278" i="54" s="1"/>
  <c r="O278" i="54" s="1"/>
  <c r="H346" i="51"/>
  <c r="N277" i="54" s="1"/>
  <c r="G345" i="51"/>
  <c r="H345" i="51" s="1"/>
  <c r="N276" i="54" s="1"/>
  <c r="G344" i="51"/>
  <c r="H344" i="51" s="1"/>
  <c r="N275" i="54" s="1"/>
  <c r="G343" i="51"/>
  <c r="M274" i="54" s="1"/>
  <c r="G342" i="51"/>
  <c r="H342" i="51" s="1"/>
  <c r="N273" i="54" s="1"/>
  <c r="G341" i="51"/>
  <c r="H341" i="51" s="1"/>
  <c r="N272" i="54" s="1"/>
  <c r="U272" i="54" s="1"/>
  <c r="G340" i="51"/>
  <c r="H340" i="51" s="1"/>
  <c r="N271" i="54" s="1"/>
  <c r="R271" i="54" s="1"/>
  <c r="G339" i="51"/>
  <c r="M270" i="54" s="1"/>
  <c r="G338" i="51"/>
  <c r="H338" i="51" s="1"/>
  <c r="N269" i="54" s="1"/>
  <c r="G337" i="51"/>
  <c r="H337" i="51" s="1"/>
  <c r="G336" i="51"/>
  <c r="H336" i="51" s="1"/>
  <c r="G327" i="51"/>
  <c r="H327" i="51" s="1"/>
  <c r="G326" i="51"/>
  <c r="H326" i="51" s="1"/>
  <c r="N265" i="54" s="1"/>
  <c r="G325" i="51"/>
  <c r="H325" i="51" s="1"/>
  <c r="N264" i="54" s="1"/>
  <c r="G324" i="51"/>
  <c r="H324" i="51" s="1"/>
  <c r="N263" i="54" s="1"/>
  <c r="G323" i="51"/>
  <c r="H323" i="51" s="1"/>
  <c r="N262" i="54" s="1"/>
  <c r="U262" i="54" s="1"/>
  <c r="G322" i="51"/>
  <c r="H322" i="51" s="1"/>
  <c r="N261" i="54" s="1"/>
  <c r="R261" i="54" s="1"/>
  <c r="G321" i="51"/>
  <c r="H321" i="51" s="1"/>
  <c r="N260" i="54" s="1"/>
  <c r="U260" i="54" s="1"/>
  <c r="G320" i="51"/>
  <c r="H320" i="51" s="1"/>
  <c r="N259" i="54" s="1"/>
  <c r="R259" i="54" s="1"/>
  <c r="G319" i="51"/>
  <c r="H319" i="51" s="1"/>
  <c r="N258" i="54" s="1"/>
  <c r="O258" i="54" s="1"/>
  <c r="G318" i="51"/>
  <c r="H318" i="51" s="1"/>
  <c r="N257" i="54" s="1"/>
  <c r="G317" i="51"/>
  <c r="H317" i="51" s="1"/>
  <c r="N256" i="54" s="1"/>
  <c r="U256" i="54" s="1"/>
  <c r="G316" i="51"/>
  <c r="H316" i="51" s="1"/>
  <c r="N255" i="54" s="1"/>
  <c r="G315" i="51"/>
  <c r="H315" i="51" s="1"/>
  <c r="G314" i="51"/>
  <c r="H314" i="51" s="1"/>
  <c r="N253" i="54" s="1"/>
  <c r="G313" i="51"/>
  <c r="H313" i="51" s="1"/>
  <c r="N252" i="54" s="1"/>
  <c r="U252" i="54" s="1"/>
  <c r="G312" i="51"/>
  <c r="H312" i="51" s="1"/>
  <c r="N251" i="54" s="1"/>
  <c r="R251" i="54" s="1"/>
  <c r="G311" i="51"/>
  <c r="H311" i="51" s="1"/>
  <c r="N250" i="54" s="1"/>
  <c r="O250" i="54" s="1"/>
  <c r="G310" i="51"/>
  <c r="H310" i="51" s="1"/>
  <c r="N249" i="54" s="1"/>
  <c r="G309" i="51"/>
  <c r="H309" i="51" s="1"/>
  <c r="N248" i="54" s="1"/>
  <c r="G308" i="51"/>
  <c r="H308" i="51" s="1"/>
  <c r="N247" i="54" s="1"/>
  <c r="G307" i="51"/>
  <c r="H307" i="51" s="1"/>
  <c r="N246" i="54" s="1"/>
  <c r="R246" i="54" s="1"/>
  <c r="G306" i="51"/>
  <c r="H306" i="51" s="1"/>
  <c r="N245" i="54" s="1"/>
  <c r="G305" i="51"/>
  <c r="H305" i="51" s="1"/>
  <c r="N244" i="54" s="1"/>
  <c r="U244" i="54" s="1"/>
  <c r="G304" i="51"/>
  <c r="H304" i="51" s="1"/>
  <c r="N243" i="54" s="1"/>
  <c r="R243" i="54" s="1"/>
  <c r="G303" i="51"/>
  <c r="H303" i="51" s="1"/>
  <c r="N242" i="54" s="1"/>
  <c r="O242" i="54" s="1"/>
  <c r="G302" i="51"/>
  <c r="H302" i="51" s="1"/>
  <c r="N241" i="54" s="1"/>
  <c r="G301" i="51"/>
  <c r="H301" i="51" s="1"/>
  <c r="G300" i="51"/>
  <c r="H300" i="51" s="1"/>
  <c r="G291" i="51"/>
  <c r="H291" i="51" s="1"/>
  <c r="G290" i="51"/>
  <c r="H290" i="51" s="1"/>
  <c r="N237" i="54" s="1"/>
  <c r="R237" i="54" s="1"/>
  <c r="G289" i="51"/>
  <c r="H289" i="51" s="1"/>
  <c r="N236" i="54" s="1"/>
  <c r="U236" i="54" s="1"/>
  <c r="G288" i="51"/>
  <c r="H288" i="51" s="1"/>
  <c r="G287" i="51"/>
  <c r="H287" i="51" s="1"/>
  <c r="N234" i="54" s="1"/>
  <c r="O234" i="54" s="1"/>
  <c r="G286" i="51"/>
  <c r="H286" i="51" s="1"/>
  <c r="N233" i="54" s="1"/>
  <c r="G285" i="51"/>
  <c r="H285" i="51" s="1"/>
  <c r="N232" i="54" s="1"/>
  <c r="U232" i="54" s="1"/>
  <c r="G284" i="51"/>
  <c r="H284" i="51" s="1"/>
  <c r="N231" i="54" s="1"/>
  <c r="R231" i="54" s="1"/>
  <c r="G283" i="51"/>
  <c r="H283" i="51" s="1"/>
  <c r="N230" i="54" s="1"/>
  <c r="O230" i="54" s="1"/>
  <c r="G282" i="51"/>
  <c r="H282" i="51" s="1"/>
  <c r="N229" i="54" s="1"/>
  <c r="R229" i="54" s="1"/>
  <c r="G281" i="51"/>
  <c r="H281" i="51" s="1"/>
  <c r="N228" i="54" s="1"/>
  <c r="G280" i="51"/>
  <c r="H280" i="51" s="1"/>
  <c r="N227" i="54" s="1"/>
  <c r="R227" i="54" s="1"/>
  <c r="G279" i="51"/>
  <c r="H279" i="51" s="1"/>
  <c r="N226" i="54" s="1"/>
  <c r="R226" i="54" s="1"/>
  <c r="G278" i="51"/>
  <c r="H278" i="51" s="1"/>
  <c r="N225" i="54" s="1"/>
  <c r="G277" i="51"/>
  <c r="H277" i="51" s="1"/>
  <c r="N224" i="54" s="1"/>
  <c r="U224" i="54" s="1"/>
  <c r="G276" i="51"/>
  <c r="H276" i="51" s="1"/>
  <c r="G275" i="51"/>
  <c r="H275" i="51" s="1"/>
  <c r="N222" i="54" s="1"/>
  <c r="O222" i="54" s="1"/>
  <c r="G274" i="51"/>
  <c r="H274" i="51" s="1"/>
  <c r="N221" i="54" s="1"/>
  <c r="R221" i="54" s="1"/>
  <c r="G273" i="51"/>
  <c r="H273" i="51" s="1"/>
  <c r="N220" i="54" s="1"/>
  <c r="G272" i="51"/>
  <c r="H272" i="51" s="1"/>
  <c r="N219" i="54" s="1"/>
  <c r="U219" i="54" s="1"/>
  <c r="G271" i="51"/>
  <c r="H271" i="51" s="1"/>
  <c r="N218" i="54" s="1"/>
  <c r="O218" i="54" s="1"/>
  <c r="G270" i="51"/>
  <c r="H270" i="51" s="1"/>
  <c r="N217" i="54" s="1"/>
  <c r="G269" i="51"/>
  <c r="H269" i="51" s="1"/>
  <c r="N216" i="54" s="1"/>
  <c r="U216" i="54" s="1"/>
  <c r="G268" i="51"/>
  <c r="H268" i="51" s="1"/>
  <c r="N215" i="54" s="1"/>
  <c r="R215" i="54" s="1"/>
  <c r="G267" i="51"/>
  <c r="H267" i="51" s="1"/>
  <c r="N214" i="54" s="1"/>
  <c r="O214" i="54" s="1"/>
  <c r="G266" i="51"/>
  <c r="H266" i="51" s="1"/>
  <c r="N213" i="54" s="1"/>
  <c r="U213" i="54" s="1"/>
  <c r="G265" i="51"/>
  <c r="H265" i="51" s="1"/>
  <c r="G264" i="51"/>
  <c r="H264" i="51" s="1"/>
  <c r="G255" i="51"/>
  <c r="H255" i="51" s="1"/>
  <c r="H254" i="51"/>
  <c r="N209" i="54" s="1"/>
  <c r="U209" i="54" s="1"/>
  <c r="G254" i="51"/>
  <c r="M209" i="54" s="1"/>
  <c r="G253" i="51"/>
  <c r="H253" i="51" s="1"/>
  <c r="G252" i="51"/>
  <c r="H252" i="51" s="1"/>
  <c r="N207" i="54" s="1"/>
  <c r="G251" i="51"/>
  <c r="H251" i="51" s="1"/>
  <c r="N206" i="54" s="1"/>
  <c r="G250" i="51"/>
  <c r="M205" i="54" s="1"/>
  <c r="G249" i="51"/>
  <c r="H249" i="51" s="1"/>
  <c r="N204" i="54" s="1"/>
  <c r="U204" i="54" s="1"/>
  <c r="H248" i="51"/>
  <c r="N203" i="54" s="1"/>
  <c r="R203" i="54" s="1"/>
  <c r="G248" i="51"/>
  <c r="M203" i="54" s="1"/>
  <c r="G247" i="51"/>
  <c r="H247" i="51" s="1"/>
  <c r="N202" i="54" s="1"/>
  <c r="O202" i="54" s="1"/>
  <c r="G246" i="51"/>
  <c r="M201" i="54" s="1"/>
  <c r="G245" i="51"/>
  <c r="H245" i="51" s="1"/>
  <c r="N200" i="54" s="1"/>
  <c r="R200" i="54" s="1"/>
  <c r="G244" i="51"/>
  <c r="H244" i="51" s="1"/>
  <c r="N199" i="54" s="1"/>
  <c r="G243" i="51"/>
  <c r="H243" i="51" s="1"/>
  <c r="N198" i="54" s="1"/>
  <c r="U198" i="54" s="1"/>
  <c r="G242" i="51"/>
  <c r="M197" i="54" s="1"/>
  <c r="G241" i="51"/>
  <c r="H241" i="51" s="1"/>
  <c r="N196" i="54" s="1"/>
  <c r="U196" i="54" s="1"/>
  <c r="H240" i="51"/>
  <c r="N195" i="54" s="1"/>
  <c r="R195" i="54" s="1"/>
  <c r="G240" i="51"/>
  <c r="M195" i="54" s="1"/>
  <c r="G239" i="51"/>
  <c r="H239" i="51" s="1"/>
  <c r="N194" i="54" s="1"/>
  <c r="O194" i="54" s="1"/>
  <c r="H238" i="51"/>
  <c r="N193" i="54" s="1"/>
  <c r="U193" i="54" s="1"/>
  <c r="H237" i="51"/>
  <c r="N192" i="54" s="1"/>
  <c r="R192" i="54" s="1"/>
  <c r="G237" i="51"/>
  <c r="M192" i="54" s="1"/>
  <c r="G236" i="51"/>
  <c r="H236" i="51" s="1"/>
  <c r="N191" i="54" s="1"/>
  <c r="H235" i="51"/>
  <c r="N190" i="54" s="1"/>
  <c r="R190" i="54" s="1"/>
  <c r="G235" i="51"/>
  <c r="M190" i="54" s="1"/>
  <c r="G234" i="51"/>
  <c r="H234" i="51" s="1"/>
  <c r="N189" i="54" s="1"/>
  <c r="U189" i="54" s="1"/>
  <c r="G233" i="51"/>
  <c r="H233" i="51" s="1"/>
  <c r="N188" i="54" s="1"/>
  <c r="U188" i="54" s="1"/>
  <c r="G232" i="51"/>
  <c r="H232" i="51" s="1"/>
  <c r="N187" i="54" s="1"/>
  <c r="R187" i="54" s="1"/>
  <c r="H231" i="51"/>
  <c r="N186" i="54" s="1"/>
  <c r="G231" i="51"/>
  <c r="M186" i="54" s="1"/>
  <c r="G230" i="51"/>
  <c r="H230" i="51" s="1"/>
  <c r="N185" i="54" s="1"/>
  <c r="R185" i="54" s="1"/>
  <c r="H229" i="51"/>
  <c r="G229" i="51"/>
  <c r="G228" i="51"/>
  <c r="H228" i="51" s="1"/>
  <c r="G219" i="51"/>
  <c r="H219" i="51" s="1"/>
  <c r="G218" i="51"/>
  <c r="H218" i="51" s="1"/>
  <c r="N181" i="54" s="1"/>
  <c r="R181" i="54" s="1"/>
  <c r="G217" i="51"/>
  <c r="H217" i="51" s="1"/>
  <c r="N180" i="54" s="1"/>
  <c r="O180" i="54" s="1"/>
  <c r="G216" i="51"/>
  <c r="H216" i="51" s="1"/>
  <c r="N179" i="54" s="1"/>
  <c r="G215" i="51"/>
  <c r="H215" i="51" s="1"/>
  <c r="N178" i="54" s="1"/>
  <c r="G214" i="51"/>
  <c r="H214" i="51" s="1"/>
  <c r="N177" i="54" s="1"/>
  <c r="U177" i="54" s="1"/>
  <c r="G213" i="51"/>
  <c r="H213" i="51" s="1"/>
  <c r="N176" i="54" s="1"/>
  <c r="G212" i="51"/>
  <c r="M175" i="54" s="1"/>
  <c r="G211" i="51"/>
  <c r="H211" i="51" s="1"/>
  <c r="G210" i="51"/>
  <c r="H210" i="51" s="1"/>
  <c r="N173" i="54" s="1"/>
  <c r="R173" i="54" s="1"/>
  <c r="G209" i="51"/>
  <c r="H209" i="51" s="1"/>
  <c r="N172" i="54" s="1"/>
  <c r="O172" i="54" s="1"/>
  <c r="H208" i="51"/>
  <c r="N171" i="54" s="1"/>
  <c r="R171" i="54" s="1"/>
  <c r="G208" i="51"/>
  <c r="M171" i="54" s="1"/>
  <c r="G207" i="51"/>
  <c r="H207" i="51" s="1"/>
  <c r="N170" i="54" s="1"/>
  <c r="G206" i="51"/>
  <c r="H206" i="51" s="1"/>
  <c r="N169" i="54" s="1"/>
  <c r="O169" i="54" s="1"/>
  <c r="G205" i="51"/>
  <c r="H205" i="51" s="1"/>
  <c r="N168" i="54" s="1"/>
  <c r="G204" i="51"/>
  <c r="M167" i="54" s="1"/>
  <c r="G203" i="51"/>
  <c r="H203" i="51" s="1"/>
  <c r="N166" i="54" s="1"/>
  <c r="O166" i="54" s="1"/>
  <c r="H202" i="51"/>
  <c r="N165" i="54" s="1"/>
  <c r="R165" i="54" s="1"/>
  <c r="G201" i="51"/>
  <c r="H201" i="51" s="1"/>
  <c r="N164" i="54" s="1"/>
  <c r="O164" i="54" s="1"/>
  <c r="G200" i="51"/>
  <c r="H200" i="51" s="1"/>
  <c r="N163" i="54" s="1"/>
  <c r="G199" i="51"/>
  <c r="M162" i="54" s="1"/>
  <c r="G198" i="51"/>
  <c r="H198" i="51" s="1"/>
  <c r="N161" i="54" s="1"/>
  <c r="U161" i="54" s="1"/>
  <c r="G197" i="51"/>
  <c r="H197" i="51" s="1"/>
  <c r="N160" i="54" s="1"/>
  <c r="O160" i="54" s="1"/>
  <c r="G196" i="51"/>
  <c r="H196" i="51" s="1"/>
  <c r="N159" i="54" s="1"/>
  <c r="R159" i="54" s="1"/>
  <c r="H195" i="51"/>
  <c r="N158" i="54" s="1"/>
  <c r="O158" i="54" s="1"/>
  <c r="G195" i="51"/>
  <c r="M158" i="54" s="1"/>
  <c r="G194" i="51"/>
  <c r="H194" i="51" s="1"/>
  <c r="G193" i="51"/>
  <c r="H193" i="51" s="1"/>
  <c r="G192" i="51"/>
  <c r="H192" i="51" s="1"/>
  <c r="G183" i="51"/>
  <c r="H183" i="51" s="1"/>
  <c r="H182" i="51"/>
  <c r="N153" i="54" s="1"/>
  <c r="G182" i="51"/>
  <c r="M153" i="54" s="1"/>
  <c r="H181" i="51"/>
  <c r="N152" i="54" s="1"/>
  <c r="O152" i="54" s="1"/>
  <c r="G181" i="51"/>
  <c r="M152" i="54" s="1"/>
  <c r="H180" i="51"/>
  <c r="N151" i="54" s="1"/>
  <c r="O151" i="54" s="1"/>
  <c r="G180" i="51"/>
  <c r="M151" i="54" s="1"/>
  <c r="G179" i="51"/>
  <c r="M150" i="54" s="1"/>
  <c r="H178" i="51"/>
  <c r="N149" i="54" s="1"/>
  <c r="R149" i="54" s="1"/>
  <c r="G178" i="51"/>
  <c r="M149" i="54" s="1"/>
  <c r="G177" i="51"/>
  <c r="H177" i="51" s="1"/>
  <c r="N148" i="54" s="1"/>
  <c r="O148" i="54" s="1"/>
  <c r="H176" i="51"/>
  <c r="N147" i="54" s="1"/>
  <c r="R147" i="54" s="1"/>
  <c r="G176" i="51"/>
  <c r="M147" i="54" s="1"/>
  <c r="G175" i="51"/>
  <c r="M146" i="54" s="1"/>
  <c r="G174" i="51"/>
  <c r="M145" i="54" s="1"/>
  <c r="G173" i="51"/>
  <c r="M144" i="54" s="1"/>
  <c r="H172" i="51"/>
  <c r="N143" i="54" s="1"/>
  <c r="G172" i="51"/>
  <c r="M143" i="54" s="1"/>
  <c r="G171" i="51"/>
  <c r="H171" i="51" s="1"/>
  <c r="N142" i="54" s="1"/>
  <c r="O142" i="54" s="1"/>
  <c r="G170" i="51"/>
  <c r="M141" i="54" s="1"/>
  <c r="H169" i="51"/>
  <c r="N140" i="54" s="1"/>
  <c r="O140" i="54" s="1"/>
  <c r="G169" i="51"/>
  <c r="M140" i="54" s="1"/>
  <c r="H168" i="51"/>
  <c r="N139" i="54" s="1"/>
  <c r="G168" i="51"/>
  <c r="M139" i="54" s="1"/>
  <c r="H167" i="51"/>
  <c r="N138" i="54" s="1"/>
  <c r="O138" i="54" s="1"/>
  <c r="G167" i="51"/>
  <c r="M138" i="54" s="1"/>
  <c r="H166" i="51"/>
  <c r="N137" i="54" s="1"/>
  <c r="G165" i="51"/>
  <c r="H165" i="51" s="1"/>
  <c r="N136" i="54" s="1"/>
  <c r="G164" i="51"/>
  <c r="M135" i="54" s="1"/>
  <c r="H163" i="51"/>
  <c r="N134" i="54" s="1"/>
  <c r="G163" i="51"/>
  <c r="M134" i="54" s="1"/>
  <c r="G162" i="51"/>
  <c r="H162" i="51" s="1"/>
  <c r="N133" i="54" s="1"/>
  <c r="G161" i="51"/>
  <c r="H161" i="51" s="1"/>
  <c r="N132" i="54" s="1"/>
  <c r="G160" i="51"/>
  <c r="M131" i="54" s="1"/>
  <c r="H159" i="51"/>
  <c r="N130" i="54" s="1"/>
  <c r="G159" i="51"/>
  <c r="M130" i="54" s="1"/>
  <c r="G158" i="51"/>
  <c r="H158" i="51" s="1"/>
  <c r="N129" i="54" s="1"/>
  <c r="H157" i="51"/>
  <c r="G157" i="51"/>
  <c r="G156" i="51"/>
  <c r="G147" i="51"/>
  <c r="H147" i="51" s="1"/>
  <c r="G146" i="51"/>
  <c r="H146" i="51" s="1"/>
  <c r="N125" i="54" s="1"/>
  <c r="R125" i="54" s="1"/>
  <c r="G145" i="51"/>
  <c r="H145" i="51" s="1"/>
  <c r="N124" i="54" s="1"/>
  <c r="G144" i="51"/>
  <c r="M123" i="54" s="1"/>
  <c r="G143" i="51"/>
  <c r="H143" i="51" s="1"/>
  <c r="N122" i="54" s="1"/>
  <c r="G142" i="51"/>
  <c r="H142" i="51" s="1"/>
  <c r="N121" i="54" s="1"/>
  <c r="R121" i="54" s="1"/>
  <c r="G141" i="51"/>
  <c r="H141" i="51" s="1"/>
  <c r="N120" i="54" s="1"/>
  <c r="G140" i="51"/>
  <c r="M119" i="54" s="1"/>
  <c r="G139" i="51"/>
  <c r="H139" i="51" s="1"/>
  <c r="N118" i="54" s="1"/>
  <c r="O118" i="54" s="1"/>
  <c r="G138" i="51"/>
  <c r="H138" i="51" s="1"/>
  <c r="N117" i="54" s="1"/>
  <c r="R117" i="54" s="1"/>
  <c r="G137" i="51"/>
  <c r="H137" i="51" s="1"/>
  <c r="N116" i="54" s="1"/>
  <c r="G136" i="51"/>
  <c r="M115" i="54" s="1"/>
  <c r="G135" i="51"/>
  <c r="H135" i="51" s="1"/>
  <c r="N114" i="54" s="1"/>
  <c r="U114" i="54" s="1"/>
  <c r="G134" i="51"/>
  <c r="H134" i="51" s="1"/>
  <c r="N113" i="54" s="1"/>
  <c r="U113" i="54" s="1"/>
  <c r="G133" i="51"/>
  <c r="H133" i="51" s="1"/>
  <c r="N112" i="54" s="1"/>
  <c r="U112" i="54" s="1"/>
  <c r="G132" i="51"/>
  <c r="M111" i="54" s="1"/>
  <c r="G131" i="51"/>
  <c r="H131" i="51" s="1"/>
  <c r="N110" i="54" s="1"/>
  <c r="O110" i="54" s="1"/>
  <c r="H130" i="51"/>
  <c r="N109" i="54" s="1"/>
  <c r="R109" i="54" s="1"/>
  <c r="G129" i="51"/>
  <c r="H129" i="51" s="1"/>
  <c r="N108" i="54" s="1"/>
  <c r="O108" i="54" s="1"/>
  <c r="G128" i="51"/>
  <c r="H128" i="51" s="1"/>
  <c r="N107" i="54" s="1"/>
  <c r="O107" i="54" s="1"/>
  <c r="G127" i="51"/>
  <c r="M106" i="54" s="1"/>
  <c r="G126" i="51"/>
  <c r="H126" i="51" s="1"/>
  <c r="N105" i="54" s="1"/>
  <c r="H125" i="51"/>
  <c r="N104" i="54" s="1"/>
  <c r="U104" i="54" s="1"/>
  <c r="G125" i="51"/>
  <c r="M104" i="54" s="1"/>
  <c r="G124" i="51"/>
  <c r="H124" i="51" s="1"/>
  <c r="N103" i="54" s="1"/>
  <c r="R103" i="54" s="1"/>
  <c r="G123" i="51"/>
  <c r="M102" i="54" s="1"/>
  <c r="G122" i="51"/>
  <c r="H122" i="51" s="1"/>
  <c r="N101" i="54" s="1"/>
  <c r="R101" i="54" s="1"/>
  <c r="G121" i="51"/>
  <c r="H121" i="51" s="1"/>
  <c r="G120" i="51"/>
  <c r="H120" i="51" s="1"/>
  <c r="G111" i="51"/>
  <c r="H111" i="51" s="1"/>
  <c r="G110" i="51"/>
  <c r="H110" i="51" s="1"/>
  <c r="N97" i="54" s="1"/>
  <c r="R97" i="54" s="1"/>
  <c r="G109" i="51"/>
  <c r="H109" i="51" s="1"/>
  <c r="N96" i="54" s="1"/>
  <c r="O96" i="54" s="1"/>
  <c r="G108" i="51"/>
  <c r="H108" i="51" s="1"/>
  <c r="N95" i="54" s="1"/>
  <c r="U95" i="54" s="1"/>
  <c r="G107" i="51"/>
  <c r="H107" i="51" s="1"/>
  <c r="N94" i="54" s="1"/>
  <c r="U94" i="54" s="1"/>
  <c r="G106" i="51"/>
  <c r="H106" i="51" s="1"/>
  <c r="N93" i="54" s="1"/>
  <c r="R93" i="54" s="1"/>
  <c r="G105" i="51"/>
  <c r="H105" i="51" s="1"/>
  <c r="N92" i="54" s="1"/>
  <c r="U92" i="54" s="1"/>
  <c r="G104" i="51"/>
  <c r="H104" i="51" s="1"/>
  <c r="N91" i="54" s="1"/>
  <c r="R91" i="54" s="1"/>
  <c r="G103" i="51"/>
  <c r="H103" i="51" s="1"/>
  <c r="N90" i="54" s="1"/>
  <c r="O90" i="54" s="1"/>
  <c r="G102" i="51"/>
  <c r="H102" i="51" s="1"/>
  <c r="N89" i="54" s="1"/>
  <c r="R89" i="54" s="1"/>
  <c r="G101" i="51"/>
  <c r="H101" i="51" s="1"/>
  <c r="N88" i="54" s="1"/>
  <c r="O88" i="54" s="1"/>
  <c r="G100" i="51"/>
  <c r="H100" i="51" s="1"/>
  <c r="N87" i="54" s="1"/>
  <c r="U87" i="54" s="1"/>
  <c r="G99" i="51"/>
  <c r="H99" i="51" s="1"/>
  <c r="N86" i="54" s="1"/>
  <c r="U86" i="54" s="1"/>
  <c r="G98" i="51"/>
  <c r="H98" i="51" s="1"/>
  <c r="N85" i="54" s="1"/>
  <c r="U85" i="54" s="1"/>
  <c r="G97" i="51"/>
  <c r="H97" i="51" s="1"/>
  <c r="N84" i="54" s="1"/>
  <c r="U84" i="54" s="1"/>
  <c r="G96" i="51"/>
  <c r="H96" i="51" s="1"/>
  <c r="N83" i="54" s="1"/>
  <c r="R83" i="54" s="1"/>
  <c r="G95" i="51"/>
  <c r="H95" i="51" s="1"/>
  <c r="N82" i="54" s="1"/>
  <c r="O82" i="54" s="1"/>
  <c r="H94" i="51"/>
  <c r="N81" i="54" s="1"/>
  <c r="O81" i="54" s="1"/>
  <c r="H93" i="51"/>
  <c r="N80" i="54" s="1"/>
  <c r="U80" i="54" s="1"/>
  <c r="G93" i="51"/>
  <c r="M80" i="54" s="1"/>
  <c r="H92" i="51"/>
  <c r="N79" i="54" s="1"/>
  <c r="U79" i="54" s="1"/>
  <c r="G92" i="51"/>
  <c r="M79" i="54" s="1"/>
  <c r="G91" i="51"/>
  <c r="M78" i="54" s="1"/>
  <c r="G90" i="51"/>
  <c r="H90" i="51" s="1"/>
  <c r="N77" i="54" s="1"/>
  <c r="U77" i="54" s="1"/>
  <c r="G89" i="51"/>
  <c r="H89" i="51" s="1"/>
  <c r="N76" i="54" s="1"/>
  <c r="U76" i="54" s="1"/>
  <c r="G88" i="51"/>
  <c r="H88" i="51" s="1"/>
  <c r="N75" i="54" s="1"/>
  <c r="R75" i="54" s="1"/>
  <c r="G87" i="51"/>
  <c r="H87" i="51" s="1"/>
  <c r="N74" i="54" s="1"/>
  <c r="O74" i="54" s="1"/>
  <c r="G86" i="51"/>
  <c r="H86" i="51" s="1"/>
  <c r="N73" i="54" s="1"/>
  <c r="O73" i="54" s="1"/>
  <c r="G85" i="51"/>
  <c r="H85" i="51" s="1"/>
  <c r="G84" i="51"/>
  <c r="G75" i="51"/>
  <c r="H75" i="51" s="1"/>
  <c r="G74" i="51"/>
  <c r="H74" i="51" s="1"/>
  <c r="N69" i="54" s="1"/>
  <c r="R69" i="54" s="1"/>
  <c r="G73" i="51"/>
  <c r="H73" i="51" s="1"/>
  <c r="N68" i="54" s="1"/>
  <c r="O68" i="54" s="1"/>
  <c r="G72" i="51"/>
  <c r="H72" i="51" s="1"/>
  <c r="N67" i="54" s="1"/>
  <c r="O67" i="54" s="1"/>
  <c r="G71" i="51"/>
  <c r="H71" i="51" s="1"/>
  <c r="G70" i="51"/>
  <c r="H70" i="51" s="1"/>
  <c r="N65" i="54" s="1"/>
  <c r="U65" i="54" s="1"/>
  <c r="G69" i="51"/>
  <c r="H69" i="51" s="1"/>
  <c r="N64" i="54" s="1"/>
  <c r="O64" i="54" s="1"/>
  <c r="G68" i="51"/>
  <c r="H68" i="51" s="1"/>
  <c r="N63" i="54" s="1"/>
  <c r="R63" i="54" s="1"/>
  <c r="G67" i="51"/>
  <c r="H67" i="51" s="1"/>
  <c r="N62" i="54" s="1"/>
  <c r="O62" i="54" s="1"/>
  <c r="G66" i="51"/>
  <c r="H66" i="51" s="1"/>
  <c r="N61" i="54" s="1"/>
  <c r="R61" i="54" s="1"/>
  <c r="G65" i="51"/>
  <c r="H65" i="51" s="1"/>
  <c r="N60" i="54" s="1"/>
  <c r="U60" i="54" s="1"/>
  <c r="G64" i="51"/>
  <c r="H64" i="51" s="1"/>
  <c r="N59" i="54" s="1"/>
  <c r="O59" i="54" s="1"/>
  <c r="G63" i="51"/>
  <c r="H63" i="51" s="1"/>
  <c r="N58" i="54" s="1"/>
  <c r="O58" i="54" s="1"/>
  <c r="G62" i="51"/>
  <c r="H62" i="51" s="1"/>
  <c r="N57" i="54" s="1"/>
  <c r="O57" i="54" s="1"/>
  <c r="G61" i="51"/>
  <c r="H61" i="51" s="1"/>
  <c r="N56" i="54" s="1"/>
  <c r="O56" i="54" s="1"/>
  <c r="G60" i="51"/>
  <c r="H60" i="51" s="1"/>
  <c r="N55" i="54" s="1"/>
  <c r="R55" i="54" s="1"/>
  <c r="G59" i="51"/>
  <c r="H59" i="51" s="1"/>
  <c r="N54" i="54" s="1"/>
  <c r="O54" i="54" s="1"/>
  <c r="H58" i="51"/>
  <c r="N53" i="54" s="1"/>
  <c r="R53" i="54" s="1"/>
  <c r="H57" i="51"/>
  <c r="N52" i="54" s="1"/>
  <c r="U52" i="54" s="1"/>
  <c r="G57" i="51"/>
  <c r="M52" i="54" s="1"/>
  <c r="H56" i="51"/>
  <c r="N51" i="54" s="1"/>
  <c r="U51" i="54" s="1"/>
  <c r="G56" i="51"/>
  <c r="M51" i="54" s="1"/>
  <c r="G55" i="51"/>
  <c r="M50" i="54" s="1"/>
  <c r="G54" i="51"/>
  <c r="M49" i="54" s="1"/>
  <c r="G53" i="51"/>
  <c r="H53" i="51" s="1"/>
  <c r="N48" i="54" s="1"/>
  <c r="O48" i="54" s="1"/>
  <c r="G52" i="51"/>
  <c r="H52" i="51" s="1"/>
  <c r="N47" i="54" s="1"/>
  <c r="R47" i="54" s="1"/>
  <c r="H51" i="51"/>
  <c r="N46" i="54" s="1"/>
  <c r="O46" i="54" s="1"/>
  <c r="G51" i="51"/>
  <c r="M46" i="54" s="1"/>
  <c r="G50" i="51"/>
  <c r="M45" i="54" s="1"/>
  <c r="G49" i="51"/>
  <c r="H49" i="51" s="1"/>
  <c r="G48" i="51"/>
  <c r="H48" i="51" s="1"/>
  <c r="C331" i="51"/>
  <c r="C295" i="51"/>
  <c r="C259" i="51"/>
  <c r="C223" i="51"/>
  <c r="C187" i="51"/>
  <c r="C151" i="51"/>
  <c r="C115" i="51"/>
  <c r="C79" i="51"/>
  <c r="C43" i="51"/>
  <c r="B1" i="51"/>
  <c r="L41" i="54"/>
  <c r="L40" i="54"/>
  <c r="L39" i="54"/>
  <c r="L38" i="54"/>
  <c r="L37" i="54"/>
  <c r="L36" i="54"/>
  <c r="L35" i="54"/>
  <c r="L34" i="54"/>
  <c r="L33" i="54"/>
  <c r="L32" i="54"/>
  <c r="L31" i="54"/>
  <c r="L30" i="54"/>
  <c r="L29" i="54"/>
  <c r="L28" i="54"/>
  <c r="L27" i="54"/>
  <c r="L26" i="54"/>
  <c r="M25" i="54"/>
  <c r="L25" i="54"/>
  <c r="L24" i="54"/>
  <c r="L23" i="54"/>
  <c r="L22" i="54"/>
  <c r="L21" i="54"/>
  <c r="L20" i="54"/>
  <c r="L19" i="54"/>
  <c r="L18" i="54"/>
  <c r="L17" i="54"/>
  <c r="R255" i="54" l="1"/>
  <c r="U255" i="54"/>
  <c r="O255" i="54"/>
  <c r="H123" i="51"/>
  <c r="N102" i="54" s="1"/>
  <c r="O102" i="54" s="1"/>
  <c r="H136" i="51"/>
  <c r="N115" i="54" s="1"/>
  <c r="O115" i="54" s="1"/>
  <c r="M48" i="54"/>
  <c r="M66" i="54"/>
  <c r="M75" i="54"/>
  <c r="M136" i="54"/>
  <c r="M148" i="54"/>
  <c r="M108" i="54"/>
  <c r="M208" i="54"/>
  <c r="H144" i="51"/>
  <c r="N123" i="54" s="1"/>
  <c r="O123" i="54" s="1"/>
  <c r="H173" i="51"/>
  <c r="N144" i="54" s="1"/>
  <c r="O144" i="54" s="1"/>
  <c r="M82" i="54"/>
  <c r="M88" i="54"/>
  <c r="M116" i="54"/>
  <c r="M164" i="54"/>
  <c r="M243" i="54"/>
  <c r="M132" i="54"/>
  <c r="M219" i="54"/>
  <c r="M231" i="54"/>
  <c r="M255" i="54"/>
  <c r="H174" i="51"/>
  <c r="N145" i="54" s="1"/>
  <c r="R145" i="54" s="1"/>
  <c r="H204" i="51"/>
  <c r="N167" i="54" s="1"/>
  <c r="O167" i="54" s="1"/>
  <c r="M261" i="54"/>
  <c r="M60" i="54"/>
  <c r="H50" i="51"/>
  <c r="N45" i="54" s="1"/>
  <c r="R45" i="54" s="1"/>
  <c r="H140" i="51"/>
  <c r="N119" i="54" s="1"/>
  <c r="R119" i="54" s="1"/>
  <c r="H170" i="51"/>
  <c r="N141" i="54" s="1"/>
  <c r="H179" i="51"/>
  <c r="N150" i="54" s="1"/>
  <c r="O150" i="54" s="1"/>
  <c r="H357" i="51"/>
  <c r="N288" i="54" s="1"/>
  <c r="U288" i="54" s="1"/>
  <c r="M124" i="54"/>
  <c r="H54" i="51"/>
  <c r="N49" i="54" s="1"/>
  <c r="O49" i="54" s="1"/>
  <c r="H127" i="51"/>
  <c r="N106" i="54" s="1"/>
  <c r="R106" i="54" s="1"/>
  <c r="H175" i="51"/>
  <c r="N146" i="54" s="1"/>
  <c r="O146" i="54" s="1"/>
  <c r="H199" i="51"/>
  <c r="N162" i="54" s="1"/>
  <c r="R162" i="54" s="1"/>
  <c r="H212" i="51"/>
  <c r="N175" i="54" s="1"/>
  <c r="O175" i="54" s="1"/>
  <c r="H246" i="51"/>
  <c r="N201" i="54" s="1"/>
  <c r="U201" i="54" s="1"/>
  <c r="M200" i="54"/>
  <c r="R164" i="54"/>
  <c r="M112" i="54"/>
  <c r="M249" i="54"/>
  <c r="U247" i="54"/>
  <c r="R247" i="54"/>
  <c r="O247" i="54"/>
  <c r="O275" i="54"/>
  <c r="R275" i="54"/>
  <c r="R163" i="54"/>
  <c r="O163" i="54"/>
  <c r="O225" i="54"/>
  <c r="U225" i="54"/>
  <c r="U249" i="54"/>
  <c r="R249" i="54"/>
  <c r="U277" i="54"/>
  <c r="R277" i="54"/>
  <c r="R276" i="54"/>
  <c r="U276" i="54"/>
  <c r="R289" i="54"/>
  <c r="O289" i="54"/>
  <c r="U289" i="54"/>
  <c r="U263" i="54"/>
  <c r="O263" i="54"/>
  <c r="R263" i="54"/>
  <c r="U290" i="54"/>
  <c r="R290" i="54"/>
  <c r="O290" i="54"/>
  <c r="R153" i="54"/>
  <c r="O153" i="54"/>
  <c r="U176" i="54"/>
  <c r="O176" i="54"/>
  <c r="R186" i="54"/>
  <c r="O186" i="54"/>
  <c r="U228" i="54"/>
  <c r="O228" i="54"/>
  <c r="R264" i="54"/>
  <c r="U264" i="54"/>
  <c r="U206" i="54"/>
  <c r="O206" i="54"/>
  <c r="O217" i="54"/>
  <c r="U217" i="54"/>
  <c r="R241" i="54"/>
  <c r="U241" i="54"/>
  <c r="U253" i="54"/>
  <c r="O253" i="54"/>
  <c r="U265" i="54"/>
  <c r="R265" i="54"/>
  <c r="U269" i="54"/>
  <c r="R269" i="54"/>
  <c r="R281" i="54"/>
  <c r="O281" i="54"/>
  <c r="U281" i="54"/>
  <c r="U248" i="54"/>
  <c r="O248" i="54"/>
  <c r="U168" i="54"/>
  <c r="O168" i="54"/>
  <c r="U282" i="54"/>
  <c r="R282" i="54"/>
  <c r="O282" i="54"/>
  <c r="U293" i="54"/>
  <c r="R293" i="54"/>
  <c r="R137" i="54"/>
  <c r="O137" i="54"/>
  <c r="U178" i="54"/>
  <c r="O178" i="54"/>
  <c r="R179" i="54"/>
  <c r="U179" i="54"/>
  <c r="U283" i="54"/>
  <c r="O283" i="54"/>
  <c r="U207" i="54"/>
  <c r="R207" i="54"/>
  <c r="O207" i="54"/>
  <c r="U170" i="54"/>
  <c r="O170" i="54"/>
  <c r="U199" i="54"/>
  <c r="R199" i="54"/>
  <c r="O199" i="54"/>
  <c r="O220" i="54"/>
  <c r="R220" i="54"/>
  <c r="O233" i="54"/>
  <c r="U233" i="54"/>
  <c r="O245" i="54"/>
  <c r="R245" i="54"/>
  <c r="U257" i="54"/>
  <c r="R257" i="54"/>
  <c r="U273" i="54"/>
  <c r="R273" i="54"/>
  <c r="O273" i="54"/>
  <c r="U285" i="54"/>
  <c r="R285" i="54"/>
  <c r="U191" i="54"/>
  <c r="R191" i="54"/>
  <c r="O191" i="54"/>
  <c r="M241" i="54"/>
  <c r="M245" i="54"/>
  <c r="M257" i="54"/>
  <c r="M242" i="54"/>
  <c r="M246" i="54"/>
  <c r="M250" i="54"/>
  <c r="M254" i="54"/>
  <c r="M258" i="54"/>
  <c r="M262" i="54"/>
  <c r="M76" i="54"/>
  <c r="H160" i="51"/>
  <c r="N131" i="54" s="1"/>
  <c r="R131" i="54" s="1"/>
  <c r="H339" i="51"/>
  <c r="N270" i="54" s="1"/>
  <c r="O270" i="54" s="1"/>
  <c r="H349" i="51"/>
  <c r="N280" i="54" s="1"/>
  <c r="U280" i="54" s="1"/>
  <c r="M159" i="54"/>
  <c r="M163" i="54"/>
  <c r="M179" i="54"/>
  <c r="M187" i="54"/>
  <c r="M191" i="54"/>
  <c r="M199" i="54"/>
  <c r="M207" i="54"/>
  <c r="M213" i="54"/>
  <c r="M217" i="54"/>
  <c r="M221" i="54"/>
  <c r="M225" i="54"/>
  <c r="M229" i="54"/>
  <c r="M233" i="54"/>
  <c r="M237" i="54"/>
  <c r="M271" i="54"/>
  <c r="M275" i="54"/>
  <c r="M279" i="54"/>
  <c r="M283" i="54"/>
  <c r="M287" i="54"/>
  <c r="M291" i="54"/>
  <c r="R169" i="54"/>
  <c r="M247" i="54"/>
  <c r="M251" i="54"/>
  <c r="M259" i="54"/>
  <c r="M263" i="54"/>
  <c r="M57" i="54"/>
  <c r="M61" i="54"/>
  <c r="M65" i="54"/>
  <c r="M69" i="54"/>
  <c r="M73" i="54"/>
  <c r="M77" i="54"/>
  <c r="M85" i="54"/>
  <c r="M89" i="54"/>
  <c r="M93" i="54"/>
  <c r="M97" i="54"/>
  <c r="M129" i="54"/>
  <c r="M133" i="54"/>
  <c r="M101" i="54"/>
  <c r="M105" i="54"/>
  <c r="M113" i="54"/>
  <c r="M117" i="54"/>
  <c r="M121" i="54"/>
  <c r="M125" i="54"/>
  <c r="M64" i="54"/>
  <c r="M120" i="54"/>
  <c r="H55" i="51"/>
  <c r="N50" i="54" s="1"/>
  <c r="R50" i="54" s="1"/>
  <c r="H84" i="51"/>
  <c r="H91" i="51"/>
  <c r="N78" i="54" s="1"/>
  <c r="U78" i="54" s="1"/>
  <c r="H361" i="51"/>
  <c r="N292" i="54" s="1"/>
  <c r="M160" i="54"/>
  <c r="M168" i="54"/>
  <c r="M172" i="54"/>
  <c r="M176" i="54"/>
  <c r="M180" i="54"/>
  <c r="M188" i="54"/>
  <c r="M196" i="54"/>
  <c r="M204" i="54"/>
  <c r="M214" i="54"/>
  <c r="M218" i="54"/>
  <c r="M222" i="54"/>
  <c r="M226" i="54"/>
  <c r="M230" i="54"/>
  <c r="M234" i="54"/>
  <c r="M272" i="54"/>
  <c r="M276" i="54"/>
  <c r="M284" i="54"/>
  <c r="M56" i="54"/>
  <c r="M92" i="54"/>
  <c r="H156" i="51"/>
  <c r="M244" i="54"/>
  <c r="M248" i="54"/>
  <c r="M252" i="54"/>
  <c r="M256" i="54"/>
  <c r="M260" i="54"/>
  <c r="M264" i="54"/>
  <c r="M68" i="54"/>
  <c r="M84" i="54"/>
  <c r="M96" i="54"/>
  <c r="H242" i="51"/>
  <c r="N197" i="54" s="1"/>
  <c r="R197" i="54" s="1"/>
  <c r="H250" i="51"/>
  <c r="N205" i="54" s="1"/>
  <c r="U205" i="54" s="1"/>
  <c r="H343" i="51"/>
  <c r="N274" i="54" s="1"/>
  <c r="M58" i="54"/>
  <c r="M62" i="54"/>
  <c r="M74" i="54"/>
  <c r="M86" i="54"/>
  <c r="M90" i="54"/>
  <c r="M142" i="54"/>
  <c r="M110" i="54"/>
  <c r="M114" i="54"/>
  <c r="M118" i="54"/>
  <c r="O189" i="54"/>
  <c r="M157" i="54"/>
  <c r="M161" i="54"/>
  <c r="M169" i="54"/>
  <c r="M173" i="54"/>
  <c r="M177" i="54"/>
  <c r="M181" i="54"/>
  <c r="M185" i="54"/>
  <c r="M189" i="54"/>
  <c r="M215" i="54"/>
  <c r="M223" i="54"/>
  <c r="M227" i="54"/>
  <c r="M235" i="54"/>
  <c r="M269" i="54"/>
  <c r="M273" i="54"/>
  <c r="M281" i="54"/>
  <c r="M285" i="54"/>
  <c r="M289" i="54"/>
  <c r="M293" i="54"/>
  <c r="M253" i="54"/>
  <c r="M265" i="54"/>
  <c r="H132" i="51"/>
  <c r="N111" i="54" s="1"/>
  <c r="R111" i="54" s="1"/>
  <c r="H164" i="51"/>
  <c r="N135" i="54" s="1"/>
  <c r="R135" i="54" s="1"/>
  <c r="M47" i="54"/>
  <c r="M55" i="54"/>
  <c r="M59" i="54"/>
  <c r="M63" i="54"/>
  <c r="M67" i="54"/>
  <c r="M83" i="54"/>
  <c r="M87" i="54"/>
  <c r="M91" i="54"/>
  <c r="M95" i="54"/>
  <c r="M103" i="54"/>
  <c r="M107" i="54"/>
  <c r="M166" i="54"/>
  <c r="M170" i="54"/>
  <c r="M174" i="54"/>
  <c r="M178" i="54"/>
  <c r="M194" i="54"/>
  <c r="M198" i="54"/>
  <c r="M202" i="54"/>
  <c r="M206" i="54"/>
  <c r="M216" i="54"/>
  <c r="M220" i="54"/>
  <c r="M224" i="54"/>
  <c r="M228" i="54"/>
  <c r="M232" i="54"/>
  <c r="M236" i="54"/>
  <c r="M278" i="54"/>
  <c r="M282" i="54"/>
  <c r="M286" i="54"/>
  <c r="M290" i="54"/>
  <c r="O284" i="54"/>
  <c r="R291" i="54"/>
  <c r="R284" i="54"/>
  <c r="U275" i="54"/>
  <c r="R283" i="54"/>
  <c r="U291" i="54"/>
  <c r="O276" i="54"/>
  <c r="R201" i="54"/>
  <c r="O219" i="54"/>
  <c r="R235" i="54"/>
  <c r="U261" i="54"/>
  <c r="O272" i="54"/>
  <c r="U123" i="54"/>
  <c r="U171" i="54"/>
  <c r="R193" i="54"/>
  <c r="R253" i="54"/>
  <c r="O261" i="54"/>
  <c r="O269" i="54"/>
  <c r="R270" i="54"/>
  <c r="U271" i="54"/>
  <c r="O277" i="54"/>
  <c r="R278" i="54"/>
  <c r="U279" i="54"/>
  <c r="O285" i="54"/>
  <c r="R286" i="54"/>
  <c r="U287" i="54"/>
  <c r="O293" i="54"/>
  <c r="U163" i="54"/>
  <c r="R219" i="54"/>
  <c r="U227" i="54"/>
  <c r="O271" i="54"/>
  <c r="R272" i="54"/>
  <c r="O279" i="54"/>
  <c r="O287" i="54"/>
  <c r="O147" i="54"/>
  <c r="U245" i="54"/>
  <c r="U270" i="54"/>
  <c r="U278" i="54"/>
  <c r="U286" i="54"/>
  <c r="U221" i="54"/>
  <c r="U246" i="54"/>
  <c r="O262" i="54"/>
  <c r="U185" i="54"/>
  <c r="R213" i="54"/>
  <c r="U229" i="54"/>
  <c r="U237" i="54"/>
  <c r="O254" i="54"/>
  <c r="O213" i="54"/>
  <c r="R262" i="54"/>
  <c r="R254" i="54"/>
  <c r="O221" i="54"/>
  <c r="O246" i="54"/>
  <c r="R151" i="54"/>
  <c r="R248" i="54"/>
  <c r="O256" i="54"/>
  <c r="R256" i="54"/>
  <c r="O264" i="54"/>
  <c r="O244" i="54"/>
  <c r="O252" i="54"/>
  <c r="O260" i="54"/>
  <c r="R209" i="54"/>
  <c r="U234" i="54"/>
  <c r="O241" i="54"/>
  <c r="R242" i="54"/>
  <c r="U243" i="54"/>
  <c r="O249" i="54"/>
  <c r="R250" i="54"/>
  <c r="U251" i="54"/>
  <c r="O257" i="54"/>
  <c r="R258" i="54"/>
  <c r="U259" i="54"/>
  <c r="O265" i="54"/>
  <c r="O80" i="54"/>
  <c r="O192" i="54"/>
  <c r="U218" i="54"/>
  <c r="R234" i="54"/>
  <c r="O243" i="54"/>
  <c r="R244" i="54"/>
  <c r="O251" i="54"/>
  <c r="R252" i="54"/>
  <c r="O259" i="54"/>
  <c r="R260" i="54"/>
  <c r="R80" i="54"/>
  <c r="U242" i="54"/>
  <c r="U250" i="54"/>
  <c r="U258" i="54"/>
  <c r="U200" i="54"/>
  <c r="R218" i="54"/>
  <c r="R208" i="54"/>
  <c r="U235" i="54"/>
  <c r="O227" i="54"/>
  <c r="U220" i="54"/>
  <c r="R228" i="54"/>
  <c r="O236" i="54"/>
  <c r="U226" i="54"/>
  <c r="O226" i="54"/>
  <c r="R236" i="54"/>
  <c r="O177" i="54"/>
  <c r="U190" i="54"/>
  <c r="O216" i="54"/>
  <c r="R217" i="54"/>
  <c r="O224" i="54"/>
  <c r="R225" i="54"/>
  <c r="O232" i="54"/>
  <c r="R233" i="54"/>
  <c r="R214" i="54"/>
  <c r="U215" i="54"/>
  <c r="R222" i="54"/>
  <c r="U223" i="54"/>
  <c r="O229" i="54"/>
  <c r="R230" i="54"/>
  <c r="U231" i="54"/>
  <c r="O237" i="54"/>
  <c r="O198" i="54"/>
  <c r="R206" i="54"/>
  <c r="O208" i="54"/>
  <c r="O215" i="54"/>
  <c r="R216" i="54"/>
  <c r="O223" i="54"/>
  <c r="R224" i="54"/>
  <c r="O231" i="54"/>
  <c r="R232" i="54"/>
  <c r="U58" i="54"/>
  <c r="O190" i="54"/>
  <c r="U192" i="54"/>
  <c r="R198" i="54"/>
  <c r="U214" i="54"/>
  <c r="U222" i="54"/>
  <c r="U230" i="54"/>
  <c r="O205" i="54"/>
  <c r="O200" i="54"/>
  <c r="R189" i="54"/>
  <c r="R205" i="54"/>
  <c r="R58" i="54"/>
  <c r="O188" i="54"/>
  <c r="O196" i="54"/>
  <c r="O204" i="54"/>
  <c r="R170" i="54"/>
  <c r="O185" i="54"/>
  <c r="U187" i="54"/>
  <c r="O193" i="54"/>
  <c r="R194" i="54"/>
  <c r="U195" i="54"/>
  <c r="O201" i="54"/>
  <c r="R202" i="54"/>
  <c r="U203" i="54"/>
  <c r="O209" i="54"/>
  <c r="R66" i="54"/>
  <c r="U160" i="54"/>
  <c r="O162" i="54"/>
  <c r="O187" i="54"/>
  <c r="R188" i="54"/>
  <c r="O195" i="54"/>
  <c r="R196" i="54"/>
  <c r="O203" i="54"/>
  <c r="R204" i="54"/>
  <c r="R178" i="54"/>
  <c r="U186" i="54"/>
  <c r="U194" i="54"/>
  <c r="U202" i="54"/>
  <c r="R59" i="54"/>
  <c r="U66" i="54"/>
  <c r="O161" i="54"/>
  <c r="R167" i="54"/>
  <c r="R175" i="54"/>
  <c r="U169" i="54"/>
  <c r="R177" i="54"/>
  <c r="R161" i="54"/>
  <c r="U157" i="54"/>
  <c r="U165" i="54"/>
  <c r="O171" i="54"/>
  <c r="R172" i="54"/>
  <c r="U173" i="54"/>
  <c r="O179" i="54"/>
  <c r="R180" i="54"/>
  <c r="U181" i="54"/>
  <c r="O157" i="54"/>
  <c r="R158" i="54"/>
  <c r="U159" i="54"/>
  <c r="O165" i="54"/>
  <c r="R166" i="54"/>
  <c r="U167" i="54"/>
  <c r="O173" i="54"/>
  <c r="R174" i="54"/>
  <c r="U175" i="54"/>
  <c r="O181" i="54"/>
  <c r="U164" i="54"/>
  <c r="U172" i="54"/>
  <c r="U180" i="54"/>
  <c r="O149" i="54"/>
  <c r="O159" i="54"/>
  <c r="R160" i="54"/>
  <c r="R168" i="54"/>
  <c r="R176" i="54"/>
  <c r="U158" i="54"/>
  <c r="U166" i="54"/>
  <c r="U174" i="54"/>
  <c r="O121" i="54"/>
  <c r="R115" i="54"/>
  <c r="R139" i="54"/>
  <c r="O139" i="54"/>
  <c r="U139" i="54"/>
  <c r="U130" i="54"/>
  <c r="R130" i="54"/>
  <c r="O130" i="54"/>
  <c r="U132" i="54"/>
  <c r="O132" i="54"/>
  <c r="R132" i="54"/>
  <c r="U134" i="54"/>
  <c r="R134" i="54"/>
  <c r="O134" i="54"/>
  <c r="U136" i="54"/>
  <c r="O136" i="54"/>
  <c r="R136" i="54"/>
  <c r="R141" i="54"/>
  <c r="O141" i="54"/>
  <c r="U141" i="54"/>
  <c r="R143" i="54"/>
  <c r="O143" i="54"/>
  <c r="U143" i="54"/>
  <c r="R129" i="54"/>
  <c r="O129" i="54"/>
  <c r="U129" i="54"/>
  <c r="U131" i="54"/>
  <c r="R133" i="54"/>
  <c r="O133" i="54"/>
  <c r="U133" i="54"/>
  <c r="U137" i="54"/>
  <c r="U147" i="54"/>
  <c r="U149" i="54"/>
  <c r="U151" i="54"/>
  <c r="U153" i="54"/>
  <c r="R138" i="54"/>
  <c r="R140" i="54"/>
  <c r="R142" i="54"/>
  <c r="R144" i="54"/>
  <c r="R146" i="54"/>
  <c r="R148" i="54"/>
  <c r="R150" i="54"/>
  <c r="R152" i="54"/>
  <c r="U138" i="54"/>
  <c r="U140" i="54"/>
  <c r="U142" i="54"/>
  <c r="U144" i="54"/>
  <c r="U146" i="54"/>
  <c r="U148" i="54"/>
  <c r="U150" i="54"/>
  <c r="U152" i="54"/>
  <c r="O116" i="54"/>
  <c r="U116" i="54"/>
  <c r="U122" i="54"/>
  <c r="R122" i="54"/>
  <c r="O122" i="54"/>
  <c r="O124" i="54"/>
  <c r="U124" i="54"/>
  <c r="U105" i="54"/>
  <c r="R105" i="54"/>
  <c r="U120" i="54"/>
  <c r="O120" i="54"/>
  <c r="O113" i="54"/>
  <c r="U115" i="54"/>
  <c r="U121" i="54"/>
  <c r="O51" i="54"/>
  <c r="U67" i="54"/>
  <c r="R51" i="54"/>
  <c r="U59" i="54"/>
  <c r="R113" i="54"/>
  <c r="R67" i="54"/>
  <c r="O105" i="54"/>
  <c r="R107" i="54"/>
  <c r="R123" i="54"/>
  <c r="U48" i="54"/>
  <c r="U106" i="54"/>
  <c r="R108" i="54"/>
  <c r="U107" i="54"/>
  <c r="O112" i="54"/>
  <c r="O114" i="54"/>
  <c r="U56" i="54"/>
  <c r="U64" i="54"/>
  <c r="U108" i="54"/>
  <c r="O104" i="54"/>
  <c r="O106" i="54"/>
  <c r="R114" i="54"/>
  <c r="R116" i="54"/>
  <c r="U101" i="54"/>
  <c r="U109" i="54"/>
  <c r="U117" i="54"/>
  <c r="R124" i="54"/>
  <c r="U125" i="54"/>
  <c r="O101" i="54"/>
  <c r="R102" i="54"/>
  <c r="U103" i="54"/>
  <c r="O109" i="54"/>
  <c r="R110" i="54"/>
  <c r="O117" i="54"/>
  <c r="R118" i="54"/>
  <c r="U119" i="54"/>
  <c r="O125" i="54"/>
  <c r="O103" i="54"/>
  <c r="R104" i="54"/>
  <c r="R112" i="54"/>
  <c r="O119" i="54"/>
  <c r="R120" i="54"/>
  <c r="U102" i="54"/>
  <c r="U110" i="54"/>
  <c r="U118" i="54"/>
  <c r="O65" i="54"/>
  <c r="O93" i="54"/>
  <c r="R94" i="54"/>
  <c r="U88" i="54"/>
  <c r="U93" i="54"/>
  <c r="O79" i="54"/>
  <c r="O87" i="54"/>
  <c r="R79" i="54"/>
  <c r="R81" i="54"/>
  <c r="U81" i="54"/>
  <c r="R96" i="54"/>
  <c r="O94" i="54"/>
  <c r="O95" i="54"/>
  <c r="O85" i="54"/>
  <c r="O86" i="54"/>
  <c r="O77" i="54"/>
  <c r="R86" i="54"/>
  <c r="U97" i="54"/>
  <c r="O60" i="54"/>
  <c r="R73" i="54"/>
  <c r="R95" i="54"/>
  <c r="U73" i="54"/>
  <c r="R87" i="54"/>
  <c r="R88" i="54"/>
  <c r="O52" i="54"/>
  <c r="U89" i="54"/>
  <c r="R49" i="54"/>
  <c r="R57" i="54"/>
  <c r="R52" i="54"/>
  <c r="R60" i="54"/>
  <c r="R65" i="54"/>
  <c r="O76" i="54"/>
  <c r="R77" i="54"/>
  <c r="O84" i="54"/>
  <c r="R85" i="54"/>
  <c r="O92" i="54"/>
  <c r="R74" i="54"/>
  <c r="U75" i="54"/>
  <c r="R82" i="54"/>
  <c r="U83" i="54"/>
  <c r="O89" i="54"/>
  <c r="R90" i="54"/>
  <c r="U91" i="54"/>
  <c r="O97" i="54"/>
  <c r="U96" i="54"/>
  <c r="O75" i="54"/>
  <c r="R76" i="54"/>
  <c r="O83" i="54"/>
  <c r="R84" i="54"/>
  <c r="O91" i="54"/>
  <c r="R92" i="54"/>
  <c r="U74" i="54"/>
  <c r="U82" i="54"/>
  <c r="U90" i="54"/>
  <c r="U45" i="54"/>
  <c r="U53" i="54"/>
  <c r="U61" i="54"/>
  <c r="R68" i="54"/>
  <c r="U69" i="54"/>
  <c r="O45" i="54"/>
  <c r="R46" i="54"/>
  <c r="U47" i="54"/>
  <c r="O53" i="54"/>
  <c r="R54" i="54"/>
  <c r="U55" i="54"/>
  <c r="O61" i="54"/>
  <c r="R62" i="54"/>
  <c r="U63" i="54"/>
  <c r="O69" i="54"/>
  <c r="U68" i="54"/>
  <c r="O47" i="54"/>
  <c r="R48" i="54"/>
  <c r="U49" i="54"/>
  <c r="O55" i="54"/>
  <c r="R56" i="54"/>
  <c r="U57" i="54"/>
  <c r="O63" i="54"/>
  <c r="R64" i="54"/>
  <c r="U46" i="54"/>
  <c r="U54" i="54"/>
  <c r="U62" i="54"/>
  <c r="U145" i="54" l="1"/>
  <c r="U162" i="54"/>
  <c r="O131" i="54"/>
  <c r="U135" i="54"/>
  <c r="R288" i="54"/>
  <c r="O135" i="54"/>
  <c r="O145" i="54"/>
  <c r="O154" i="54" s="1"/>
  <c r="O288" i="54"/>
  <c r="U50" i="54"/>
  <c r="O50" i="54"/>
  <c r="U111" i="54"/>
  <c r="O111" i="54"/>
  <c r="O280" i="54"/>
  <c r="R280" i="54"/>
  <c r="O197" i="54"/>
  <c r="O210" i="54" s="1"/>
  <c r="R78" i="54"/>
  <c r="O78" i="54"/>
  <c r="U197" i="54"/>
  <c r="U292" i="54"/>
  <c r="O292" i="54"/>
  <c r="R292" i="54"/>
  <c r="U274" i="54"/>
  <c r="U294" i="54" s="1"/>
  <c r="R274" i="54"/>
  <c r="R294" i="54" s="1"/>
  <c r="O274" i="54"/>
  <c r="R266" i="54"/>
  <c r="O266" i="54"/>
  <c r="U266" i="54"/>
  <c r="R238" i="54"/>
  <c r="O238" i="54"/>
  <c r="U238" i="54"/>
  <c r="R210" i="54"/>
  <c r="U210" i="54"/>
  <c r="R182" i="54"/>
  <c r="U182" i="54"/>
  <c r="O182" i="54"/>
  <c r="U154" i="54"/>
  <c r="R154" i="54"/>
  <c r="U126" i="54"/>
  <c r="O126" i="54"/>
  <c r="R126" i="54"/>
  <c r="O98" i="54"/>
  <c r="U98" i="54"/>
  <c r="R98" i="54"/>
  <c r="U70" i="54"/>
  <c r="O70" i="54"/>
  <c r="R70" i="54"/>
  <c r="O294" i="54" l="1"/>
  <c r="G39" i="51"/>
  <c r="G38" i="51"/>
  <c r="G37" i="51"/>
  <c r="G36" i="51"/>
  <c r="G35" i="51"/>
  <c r="G34" i="51"/>
  <c r="G33" i="51"/>
  <c r="G32" i="51"/>
  <c r="G31" i="51"/>
  <c r="G30" i="51"/>
  <c r="G29" i="51"/>
  <c r="G28" i="51"/>
  <c r="G27" i="51"/>
  <c r="G26" i="51"/>
  <c r="G25" i="51"/>
  <c r="G24" i="51"/>
  <c r="G23" i="51"/>
  <c r="H22" i="51"/>
  <c r="N25" i="54" s="1"/>
  <c r="G21" i="51"/>
  <c r="G20" i="51"/>
  <c r="G19" i="51"/>
  <c r="G18" i="51"/>
  <c r="G17" i="51"/>
  <c r="G16" i="51"/>
  <c r="G15" i="51"/>
  <c r="G14" i="51"/>
  <c r="G13" i="51"/>
  <c r="G12" i="51"/>
  <c r="C7" i="51"/>
  <c r="B4" i="54"/>
  <c r="B1" i="54"/>
  <c r="A4" i="63" s="1"/>
  <c r="H17" i="51" l="1"/>
  <c r="N20" i="54" s="1"/>
  <c r="M20" i="54"/>
  <c r="H25" i="51"/>
  <c r="N28" i="54" s="1"/>
  <c r="M28" i="54"/>
  <c r="H33" i="51"/>
  <c r="N36" i="54" s="1"/>
  <c r="M36" i="54"/>
  <c r="H34" i="51"/>
  <c r="N37" i="54" s="1"/>
  <c r="M37" i="54"/>
  <c r="H19" i="51"/>
  <c r="N22" i="54" s="1"/>
  <c r="M22" i="54"/>
  <c r="H27" i="51"/>
  <c r="N30" i="54" s="1"/>
  <c r="M30" i="54"/>
  <c r="H35" i="51"/>
  <c r="N38" i="54" s="1"/>
  <c r="M38" i="54"/>
  <c r="H12" i="51"/>
  <c r="H20" i="51"/>
  <c r="N23" i="54" s="1"/>
  <c r="M23" i="54"/>
  <c r="H28" i="51"/>
  <c r="N31" i="54" s="1"/>
  <c r="M31" i="54"/>
  <c r="H36" i="51"/>
  <c r="N39" i="54" s="1"/>
  <c r="M39" i="54"/>
  <c r="H26" i="51"/>
  <c r="N29" i="54" s="1"/>
  <c r="M29" i="54"/>
  <c r="H13" i="51"/>
  <c r="H21" i="51"/>
  <c r="N24" i="54" s="1"/>
  <c r="M24" i="54"/>
  <c r="H29" i="51"/>
  <c r="N32" i="54" s="1"/>
  <c r="M32" i="54"/>
  <c r="H37" i="51"/>
  <c r="N40" i="54" s="1"/>
  <c r="M40" i="54"/>
  <c r="H14" i="51"/>
  <c r="N17" i="54" s="1"/>
  <c r="M17" i="54"/>
  <c r="U25" i="54"/>
  <c r="R25" i="54"/>
  <c r="O25" i="54"/>
  <c r="H30" i="51"/>
  <c r="N33" i="54" s="1"/>
  <c r="M33" i="54"/>
  <c r="H38" i="51"/>
  <c r="N41" i="54" s="1"/>
  <c r="M41" i="54"/>
  <c r="H18" i="51"/>
  <c r="N21" i="54" s="1"/>
  <c r="M21" i="54"/>
  <c r="H15" i="51"/>
  <c r="N18" i="54" s="1"/>
  <c r="M18" i="54"/>
  <c r="H23" i="51"/>
  <c r="N26" i="54" s="1"/>
  <c r="M26" i="54"/>
  <c r="H31" i="51"/>
  <c r="N34" i="54" s="1"/>
  <c r="M34" i="54"/>
  <c r="H39" i="51"/>
  <c r="H16" i="51"/>
  <c r="N19" i="54" s="1"/>
  <c r="M19" i="54"/>
  <c r="H24" i="51"/>
  <c r="N27" i="54" s="1"/>
  <c r="M27" i="54"/>
  <c r="H32" i="51"/>
  <c r="N35" i="54" s="1"/>
  <c r="M35" i="54"/>
  <c r="U34" i="54" l="1"/>
  <c r="O34" i="54"/>
  <c r="R34" i="54"/>
  <c r="R37" i="54"/>
  <c r="U37" i="54"/>
  <c r="O37" i="54"/>
  <c r="R32" i="54"/>
  <c r="O32" i="54"/>
  <c r="U32" i="54"/>
  <c r="U39" i="54"/>
  <c r="O39" i="54"/>
  <c r="R39" i="54"/>
  <c r="U38" i="54"/>
  <c r="O38" i="54"/>
  <c r="R38" i="54"/>
  <c r="R36" i="54"/>
  <c r="U36" i="54"/>
  <c r="O36" i="54"/>
  <c r="U19" i="54"/>
  <c r="O19" i="54"/>
  <c r="R19" i="54"/>
  <c r="R18" i="54"/>
  <c r="U18" i="54"/>
  <c r="O18" i="54"/>
  <c r="O40" i="54"/>
  <c r="R40" i="54"/>
  <c r="U40" i="54"/>
  <c r="U33" i="54"/>
  <c r="O33" i="54"/>
  <c r="R33" i="54"/>
  <c r="O31" i="54"/>
  <c r="U31" i="54"/>
  <c r="R31" i="54"/>
  <c r="U30" i="54"/>
  <c r="O30" i="54"/>
  <c r="R30" i="54"/>
  <c r="U28" i="54"/>
  <c r="O28" i="54"/>
  <c r="R28" i="54"/>
  <c r="R41" i="54"/>
  <c r="U41" i="54"/>
  <c r="O41" i="54"/>
  <c r="U29" i="54"/>
  <c r="O29" i="54"/>
  <c r="R29" i="54"/>
  <c r="O26" i="54"/>
  <c r="R26" i="54"/>
  <c r="U26" i="54"/>
  <c r="U24" i="54"/>
  <c r="R24" i="54"/>
  <c r="O24" i="54"/>
  <c r="O21" i="54"/>
  <c r="R21" i="54"/>
  <c r="U21" i="54"/>
  <c r="O35" i="54"/>
  <c r="R35" i="54"/>
  <c r="U35" i="54"/>
  <c r="R27" i="54"/>
  <c r="U27" i="54"/>
  <c r="O27" i="54"/>
  <c r="O17" i="54"/>
  <c r="R17" i="54"/>
  <c r="U17" i="54"/>
  <c r="R23" i="54"/>
  <c r="O23" i="54"/>
  <c r="U23" i="54"/>
  <c r="O22" i="54"/>
  <c r="R22" i="54"/>
  <c r="U22" i="54"/>
  <c r="O20" i="54"/>
  <c r="U20" i="54"/>
  <c r="R20" i="54"/>
  <c r="D9" i="63"/>
  <c r="D8" i="63"/>
  <c r="D7" i="63"/>
  <c r="G7" i="63" s="1"/>
  <c r="F9" i="63"/>
  <c r="P12" i="54" l="1"/>
  <c r="Q12" i="54" s="1"/>
  <c r="P11" i="54"/>
  <c r="Q11" i="54" s="1"/>
  <c r="P13" i="54"/>
  <c r="Q13" i="54" s="1"/>
  <c r="P290" i="54"/>
  <c r="Q290" i="54" s="1"/>
  <c r="P276" i="54"/>
  <c r="Q276" i="54" s="1"/>
  <c r="P260" i="54"/>
  <c r="Q260" i="54" s="1"/>
  <c r="P258" i="54"/>
  <c r="Q258" i="54" s="1"/>
  <c r="P256" i="54"/>
  <c r="Q256" i="54" s="1"/>
  <c r="P252" i="54"/>
  <c r="Q252" i="54" s="1"/>
  <c r="P244" i="54"/>
  <c r="Q244" i="54" s="1"/>
  <c r="P242" i="54"/>
  <c r="Q242" i="54" s="1"/>
  <c r="P231" i="54"/>
  <c r="Q231" i="54" s="1"/>
  <c r="P229" i="54"/>
  <c r="Q229" i="54" s="1"/>
  <c r="P218" i="54"/>
  <c r="Q218" i="54" s="1"/>
  <c r="P216" i="54"/>
  <c r="Q216" i="54" s="1"/>
  <c r="P214" i="54"/>
  <c r="Q214" i="54" s="1"/>
  <c r="P281" i="54"/>
  <c r="Q281" i="54" s="1"/>
  <c r="P264" i="54"/>
  <c r="Q264" i="54" s="1"/>
  <c r="P254" i="54"/>
  <c r="Q254" i="54" s="1"/>
  <c r="P246" i="54"/>
  <c r="Q246" i="54" s="1"/>
  <c r="P235" i="54"/>
  <c r="Q235" i="54" s="1"/>
  <c r="P206" i="54"/>
  <c r="Q206" i="54" s="1"/>
  <c r="P189" i="54"/>
  <c r="Q189" i="54" s="1"/>
  <c r="P185" i="54"/>
  <c r="Q185" i="54" s="1"/>
  <c r="P180" i="54"/>
  <c r="Q180" i="54" s="1"/>
  <c r="P178" i="54"/>
  <c r="Q178" i="54" s="1"/>
  <c r="P167" i="54"/>
  <c r="Q167" i="54" s="1"/>
  <c r="P151" i="54"/>
  <c r="Q151" i="54" s="1"/>
  <c r="P144" i="54"/>
  <c r="Q144" i="54" s="1"/>
  <c r="P293" i="54"/>
  <c r="Q293" i="54" s="1"/>
  <c r="P291" i="54"/>
  <c r="Q291" i="54" s="1"/>
  <c r="P288" i="54"/>
  <c r="Q288" i="54" s="1"/>
  <c r="P286" i="54"/>
  <c r="Q286" i="54" s="1"/>
  <c r="P279" i="54"/>
  <c r="Q279" i="54" s="1"/>
  <c r="P274" i="54"/>
  <c r="Q274" i="54" s="1"/>
  <c r="P273" i="54"/>
  <c r="Q273" i="54" s="1"/>
  <c r="P271" i="54"/>
  <c r="Q271" i="54" s="1"/>
  <c r="P262" i="54"/>
  <c r="Q262" i="54" s="1"/>
  <c r="P226" i="54"/>
  <c r="Q226" i="54" s="1"/>
  <c r="P224" i="54"/>
  <c r="Q224" i="54" s="1"/>
  <c r="P222" i="54"/>
  <c r="Q222" i="54" s="1"/>
  <c r="P220" i="54"/>
  <c r="Q220" i="54" s="1"/>
  <c r="P195" i="54"/>
  <c r="Q195" i="54" s="1"/>
  <c r="P193" i="54"/>
  <c r="Q193" i="54" s="1"/>
  <c r="P191" i="54"/>
  <c r="Q191" i="54" s="1"/>
  <c r="P171" i="54"/>
  <c r="Q171" i="54" s="1"/>
  <c r="P169" i="54"/>
  <c r="Q169" i="54" s="1"/>
  <c r="P160" i="54"/>
  <c r="Q160" i="54" s="1"/>
  <c r="P153" i="54"/>
  <c r="Q153" i="54" s="1"/>
  <c r="P148" i="54"/>
  <c r="Q148" i="54" s="1"/>
  <c r="P141" i="54"/>
  <c r="Q141" i="54" s="1"/>
  <c r="P282" i="54"/>
  <c r="Q282" i="54" s="1"/>
  <c r="P275" i="54"/>
  <c r="Q275" i="54" s="1"/>
  <c r="P265" i="54"/>
  <c r="Q265" i="54" s="1"/>
  <c r="P259" i="54"/>
  <c r="Q259" i="54" s="1"/>
  <c r="P257" i="54"/>
  <c r="Q257" i="54" s="1"/>
  <c r="P253" i="54"/>
  <c r="Q253" i="54" s="1"/>
  <c r="P251" i="54"/>
  <c r="Q251" i="54" s="1"/>
  <c r="P243" i="54"/>
  <c r="Q243" i="54" s="1"/>
  <c r="P234" i="54"/>
  <c r="Q234" i="54" s="1"/>
  <c r="P232" i="54"/>
  <c r="Q232" i="54" s="1"/>
  <c r="P230" i="54"/>
  <c r="Q230" i="54" s="1"/>
  <c r="P215" i="54"/>
  <c r="Q215" i="54" s="1"/>
  <c r="P213" i="54"/>
  <c r="Q213" i="54" s="1"/>
  <c r="P203" i="54"/>
  <c r="Q203" i="54" s="1"/>
  <c r="P201" i="54"/>
  <c r="Q201" i="54" s="1"/>
  <c r="P199" i="54"/>
  <c r="Q199" i="54" s="1"/>
  <c r="P175" i="54"/>
  <c r="Q175" i="54" s="1"/>
  <c r="P166" i="54"/>
  <c r="Q166" i="54" s="1"/>
  <c r="P164" i="54"/>
  <c r="Q164" i="54" s="1"/>
  <c r="P162" i="54"/>
  <c r="Q162" i="54" s="1"/>
  <c r="P157" i="54"/>
  <c r="Q157" i="54" s="1"/>
  <c r="P150" i="54"/>
  <c r="Q150" i="54" s="1"/>
  <c r="P143" i="54"/>
  <c r="Q143" i="54" s="1"/>
  <c r="P292" i="54"/>
  <c r="Q292" i="54" s="1"/>
  <c r="P287" i="54"/>
  <c r="Q287" i="54" s="1"/>
  <c r="P283" i="54"/>
  <c r="Q283" i="54" s="1"/>
  <c r="P280" i="54"/>
  <c r="Q280" i="54" s="1"/>
  <c r="P278" i="54"/>
  <c r="Q278" i="54" s="1"/>
  <c r="P272" i="54"/>
  <c r="Q272" i="54" s="1"/>
  <c r="P270" i="54"/>
  <c r="Q270" i="54" s="1"/>
  <c r="P263" i="54"/>
  <c r="Q263" i="54" s="1"/>
  <c r="P236" i="54"/>
  <c r="Q236" i="54" s="1"/>
  <c r="P223" i="54"/>
  <c r="Q223" i="54" s="1"/>
  <c r="P221" i="54"/>
  <c r="Q221" i="54" s="1"/>
  <c r="P196" i="54"/>
  <c r="Q196" i="54" s="1"/>
  <c r="P194" i="54"/>
  <c r="Q194" i="54" s="1"/>
  <c r="P190" i="54"/>
  <c r="Q190" i="54" s="1"/>
  <c r="P179" i="54"/>
  <c r="Q179" i="54" s="1"/>
  <c r="P172" i="54"/>
  <c r="Q172" i="54" s="1"/>
  <c r="P152" i="54"/>
  <c r="Q152" i="54" s="1"/>
  <c r="P285" i="54"/>
  <c r="Q285" i="54" s="1"/>
  <c r="P289" i="54"/>
  <c r="Q289" i="54" s="1"/>
  <c r="P277" i="54"/>
  <c r="Q277" i="54" s="1"/>
  <c r="P248" i="54"/>
  <c r="Q248" i="54" s="1"/>
  <c r="P233" i="54"/>
  <c r="Q233" i="54" s="1"/>
  <c r="P200" i="54"/>
  <c r="Q200" i="54" s="1"/>
  <c r="P192" i="54"/>
  <c r="Q192" i="54" s="1"/>
  <c r="P186" i="54"/>
  <c r="Q186" i="54" s="1"/>
  <c r="P176" i="54"/>
  <c r="Q176" i="54" s="1"/>
  <c r="P165" i="54"/>
  <c r="Q165" i="54" s="1"/>
  <c r="P161" i="54"/>
  <c r="Q161" i="54" s="1"/>
  <c r="P145" i="54"/>
  <c r="Q145" i="54" s="1"/>
  <c r="P130" i="54"/>
  <c r="Q130" i="54" s="1"/>
  <c r="P120" i="54"/>
  <c r="Q120" i="54" s="1"/>
  <c r="P112" i="54"/>
  <c r="Q112" i="54" s="1"/>
  <c r="P91" i="54"/>
  <c r="Q91" i="54" s="1"/>
  <c r="P83" i="54"/>
  <c r="Q83" i="54" s="1"/>
  <c r="P75" i="54"/>
  <c r="Q75" i="54" s="1"/>
  <c r="P67" i="54"/>
  <c r="Q67" i="54" s="1"/>
  <c r="P59" i="54"/>
  <c r="Q59" i="54" s="1"/>
  <c r="P46" i="54"/>
  <c r="Q46" i="54" s="1"/>
  <c r="P247" i="54"/>
  <c r="Q247" i="54" s="1"/>
  <c r="P227" i="54"/>
  <c r="Q227" i="54" s="1"/>
  <c r="P76" i="54"/>
  <c r="Q76" i="54" s="1"/>
  <c r="P68" i="54"/>
  <c r="Q68" i="54" s="1"/>
  <c r="P284" i="54"/>
  <c r="Q284" i="54" s="1"/>
  <c r="P209" i="54"/>
  <c r="Q209" i="54" s="1"/>
  <c r="P168" i="54"/>
  <c r="Q168" i="54" s="1"/>
  <c r="P140" i="54"/>
  <c r="Q140" i="54" s="1"/>
  <c r="P135" i="54"/>
  <c r="Q135" i="54" s="1"/>
  <c r="P125" i="54"/>
  <c r="Q125" i="54" s="1"/>
  <c r="P117" i="54"/>
  <c r="Q117" i="54" s="1"/>
  <c r="P109" i="54"/>
  <c r="Q109" i="54" s="1"/>
  <c r="P104" i="54"/>
  <c r="Q104" i="54" s="1"/>
  <c r="P96" i="54"/>
  <c r="Q96" i="54" s="1"/>
  <c r="P88" i="54"/>
  <c r="Q88" i="54" s="1"/>
  <c r="P80" i="54"/>
  <c r="Q80" i="54" s="1"/>
  <c r="P64" i="54"/>
  <c r="Q64" i="54" s="1"/>
  <c r="P56" i="54"/>
  <c r="Q56" i="54" s="1"/>
  <c r="P51" i="54"/>
  <c r="Q51" i="54" s="1"/>
  <c r="P261" i="54"/>
  <c r="Q261" i="54" s="1"/>
  <c r="P158" i="54"/>
  <c r="Q158" i="54" s="1"/>
  <c r="P131" i="54"/>
  <c r="Q131" i="54" s="1"/>
  <c r="P255" i="54"/>
  <c r="Q255" i="54" s="1"/>
  <c r="P245" i="54"/>
  <c r="Q245" i="54" s="1"/>
  <c r="P241" i="54"/>
  <c r="Q241" i="54" s="1"/>
  <c r="P228" i="54"/>
  <c r="Q228" i="54" s="1"/>
  <c r="P219" i="54"/>
  <c r="Q219" i="54" s="1"/>
  <c r="P188" i="54"/>
  <c r="Q188" i="54" s="1"/>
  <c r="P181" i="54"/>
  <c r="Q181" i="54" s="1"/>
  <c r="P147" i="54"/>
  <c r="Q147" i="54" s="1"/>
  <c r="P137" i="54"/>
  <c r="Q137" i="54" s="1"/>
  <c r="P132" i="54"/>
  <c r="Q132" i="54" s="1"/>
  <c r="P122" i="54"/>
  <c r="Q122" i="54" s="1"/>
  <c r="P114" i="54"/>
  <c r="Q114" i="54" s="1"/>
  <c r="P106" i="54"/>
  <c r="Q106" i="54" s="1"/>
  <c r="P101" i="54"/>
  <c r="Q101" i="54" s="1"/>
  <c r="P93" i="54"/>
  <c r="Q93" i="54" s="1"/>
  <c r="P85" i="54"/>
  <c r="Q85" i="54" s="1"/>
  <c r="P77" i="54"/>
  <c r="Q77" i="54" s="1"/>
  <c r="P69" i="54"/>
  <c r="Q69" i="54" s="1"/>
  <c r="P61" i="54"/>
  <c r="Q61" i="54" s="1"/>
  <c r="P53" i="54"/>
  <c r="Q53" i="54" s="1"/>
  <c r="P48" i="54"/>
  <c r="Q48" i="54" s="1"/>
  <c r="P269" i="54"/>
  <c r="Q269" i="54" s="1"/>
  <c r="P250" i="54"/>
  <c r="Q250" i="54" s="1"/>
  <c r="P237" i="54"/>
  <c r="Q237" i="54" s="1"/>
  <c r="P208" i="54"/>
  <c r="Q208" i="54" s="1"/>
  <c r="P170" i="54"/>
  <c r="Q170" i="54" s="1"/>
  <c r="P163" i="54"/>
  <c r="Q163" i="54" s="1"/>
  <c r="P159" i="54"/>
  <c r="Q159" i="54" s="1"/>
  <c r="P139" i="54"/>
  <c r="Q139" i="54" s="1"/>
  <c r="P129" i="54"/>
  <c r="Q129" i="54" s="1"/>
  <c r="P119" i="54"/>
  <c r="Q119" i="54" s="1"/>
  <c r="P111" i="54"/>
  <c r="Q111" i="54" s="1"/>
  <c r="P90" i="54"/>
  <c r="Q90" i="54" s="1"/>
  <c r="P82" i="54"/>
  <c r="Q82" i="54" s="1"/>
  <c r="P74" i="54"/>
  <c r="Q74" i="54" s="1"/>
  <c r="P66" i="54"/>
  <c r="Q66" i="54" s="1"/>
  <c r="P58" i="54"/>
  <c r="Q58" i="54" s="1"/>
  <c r="P45" i="54"/>
  <c r="Q45" i="54" s="1"/>
  <c r="P205" i="54"/>
  <c r="Q205" i="54" s="1"/>
  <c r="P84" i="54"/>
  <c r="Q84" i="54" s="1"/>
  <c r="P217" i="54"/>
  <c r="Q217" i="54" s="1"/>
  <c r="P202" i="54"/>
  <c r="Q202" i="54" s="1"/>
  <c r="P187" i="54"/>
  <c r="Q187" i="54" s="1"/>
  <c r="P174" i="54"/>
  <c r="Q174" i="54" s="1"/>
  <c r="P146" i="54"/>
  <c r="Q146" i="54" s="1"/>
  <c r="P134" i="54"/>
  <c r="Q134" i="54" s="1"/>
  <c r="P124" i="54"/>
  <c r="Q124" i="54" s="1"/>
  <c r="P116" i="54"/>
  <c r="Q116" i="54" s="1"/>
  <c r="P108" i="54"/>
  <c r="Q108" i="54" s="1"/>
  <c r="P103" i="54"/>
  <c r="Q103" i="54" s="1"/>
  <c r="P95" i="54"/>
  <c r="Q95" i="54" s="1"/>
  <c r="P87" i="54"/>
  <c r="Q87" i="54" s="1"/>
  <c r="P79" i="54"/>
  <c r="Q79" i="54" s="1"/>
  <c r="P63" i="54"/>
  <c r="Q63" i="54" s="1"/>
  <c r="P55" i="54"/>
  <c r="Q55" i="54" s="1"/>
  <c r="P50" i="54"/>
  <c r="Q50" i="54" s="1"/>
  <c r="P121" i="54"/>
  <c r="Q121" i="54" s="1"/>
  <c r="P225" i="54"/>
  <c r="Q225" i="54" s="1"/>
  <c r="P207" i="54"/>
  <c r="Q207" i="54" s="1"/>
  <c r="P204" i="54"/>
  <c r="Q204" i="54" s="1"/>
  <c r="P197" i="54"/>
  <c r="Q197" i="54" s="1"/>
  <c r="P149" i="54"/>
  <c r="Q149" i="54" s="1"/>
  <c r="P133" i="54"/>
  <c r="Q133" i="54" s="1"/>
  <c r="P123" i="54"/>
  <c r="Q123" i="54" s="1"/>
  <c r="P115" i="54"/>
  <c r="Q115" i="54" s="1"/>
  <c r="P107" i="54"/>
  <c r="Q107" i="54" s="1"/>
  <c r="P102" i="54"/>
  <c r="Q102" i="54" s="1"/>
  <c r="P94" i="54"/>
  <c r="Q94" i="54" s="1"/>
  <c r="P86" i="54"/>
  <c r="Q86" i="54" s="1"/>
  <c r="P78" i="54"/>
  <c r="Q78" i="54" s="1"/>
  <c r="P62" i="54"/>
  <c r="Q62" i="54" s="1"/>
  <c r="P54" i="54"/>
  <c r="Q54" i="54" s="1"/>
  <c r="P49" i="54"/>
  <c r="Q49" i="54" s="1"/>
  <c r="P249" i="54"/>
  <c r="Q249" i="54" s="1"/>
  <c r="P138" i="54"/>
  <c r="Q138" i="54" s="1"/>
  <c r="P113" i="54"/>
  <c r="Q113" i="54" s="1"/>
  <c r="P92" i="54"/>
  <c r="Q92" i="54" s="1"/>
  <c r="P97" i="54"/>
  <c r="Q97" i="54" s="1"/>
  <c r="P57" i="54"/>
  <c r="Q57" i="54" s="1"/>
  <c r="P60" i="54"/>
  <c r="Q60" i="54" s="1"/>
  <c r="P118" i="54"/>
  <c r="Q118" i="54" s="1"/>
  <c r="P73" i="54"/>
  <c r="Q73" i="54" s="1"/>
  <c r="P198" i="54"/>
  <c r="Q198" i="54" s="1"/>
  <c r="P177" i="54"/>
  <c r="Q177" i="54" s="1"/>
  <c r="P142" i="54"/>
  <c r="Q142" i="54" s="1"/>
  <c r="P110" i="54"/>
  <c r="Q110" i="54" s="1"/>
  <c r="P89" i="54"/>
  <c r="Q89" i="54" s="1"/>
  <c r="P52" i="54"/>
  <c r="Q52" i="54" s="1"/>
  <c r="P81" i="54"/>
  <c r="Q81" i="54" s="1"/>
  <c r="P65" i="54"/>
  <c r="Q65" i="54" s="1"/>
  <c r="P173" i="54"/>
  <c r="Q173" i="54" s="1"/>
  <c r="P105" i="54"/>
  <c r="Q105" i="54" s="1"/>
  <c r="P136" i="54"/>
  <c r="Q136" i="54" s="1"/>
  <c r="P47" i="54"/>
  <c r="Q47" i="54" s="1"/>
  <c r="R42" i="54"/>
  <c r="P40" i="54"/>
  <c r="Q40" i="54" s="1"/>
  <c r="P35" i="54"/>
  <c r="Q35" i="54" s="1"/>
  <c r="P30" i="54"/>
  <c r="Q30" i="54" s="1"/>
  <c r="P23" i="54"/>
  <c r="Q23" i="54" s="1"/>
  <c r="P29" i="54"/>
  <c r="Q29" i="54" s="1"/>
  <c r="P22" i="54"/>
  <c r="Q22" i="54" s="1"/>
  <c r="P17" i="54"/>
  <c r="Q17" i="54" s="1"/>
  <c r="P31" i="54"/>
  <c r="Q31" i="54" s="1"/>
  <c r="P24" i="54"/>
  <c r="Q24" i="54" s="1"/>
  <c r="P37" i="54"/>
  <c r="Q37" i="54" s="1"/>
  <c r="P18" i="54"/>
  <c r="Q18" i="54" s="1"/>
  <c r="P39" i="54"/>
  <c r="Q39" i="54" s="1"/>
  <c r="P36" i="54"/>
  <c r="Q36" i="54" s="1"/>
  <c r="P32" i="54"/>
  <c r="Q32" i="54" s="1"/>
  <c r="P25" i="54"/>
  <c r="Q25" i="54" s="1"/>
  <c r="P20" i="54"/>
  <c r="Q20" i="54" s="1"/>
  <c r="P34" i="54"/>
  <c r="Q34" i="54" s="1"/>
  <c r="P27" i="54"/>
  <c r="Q27" i="54" s="1"/>
  <c r="P38" i="54"/>
  <c r="Q38" i="54" s="1"/>
  <c r="P33" i="54"/>
  <c r="Q33" i="54" s="1"/>
  <c r="P28" i="54"/>
  <c r="Q28" i="54" s="1"/>
  <c r="P26" i="54"/>
  <c r="Q26" i="54" s="1"/>
  <c r="P21" i="54"/>
  <c r="Q21" i="54" s="1"/>
  <c r="P41" i="54"/>
  <c r="Q41" i="54" s="1"/>
  <c r="P19" i="54"/>
  <c r="Q19" i="54" s="1"/>
  <c r="G9" i="63"/>
  <c r="G8" i="63"/>
  <c r="C9" i="62"/>
  <c r="V13" i="54" l="1"/>
  <c r="W13" i="54" s="1"/>
  <c r="V12" i="54"/>
  <c r="W12" i="54" s="1"/>
  <c r="V11" i="54"/>
  <c r="W11" i="54" s="1"/>
  <c r="S12" i="54"/>
  <c r="T12" i="54" s="1"/>
  <c r="X12" i="54" s="1"/>
  <c r="S13" i="54"/>
  <c r="T13" i="54" s="1"/>
  <c r="S11" i="54"/>
  <c r="T11" i="54" s="1"/>
  <c r="T14" i="54" s="1"/>
  <c r="K10" i="62" s="1"/>
  <c r="X13" i="54"/>
  <c r="Q14" i="54"/>
  <c r="I10" i="62" s="1"/>
  <c r="S274" i="54"/>
  <c r="T274" i="54" s="1"/>
  <c r="S264" i="54"/>
  <c r="T264" i="54" s="1"/>
  <c r="S254" i="54"/>
  <c r="T254" i="54" s="1"/>
  <c r="S246" i="54"/>
  <c r="T246" i="54" s="1"/>
  <c r="S235" i="54"/>
  <c r="T235" i="54" s="1"/>
  <c r="S220" i="54"/>
  <c r="T220" i="54" s="1"/>
  <c r="S293" i="54"/>
  <c r="T293" i="54" s="1"/>
  <c r="S291" i="54"/>
  <c r="T291" i="54" s="1"/>
  <c r="S288" i="54"/>
  <c r="T288" i="54" s="1"/>
  <c r="S286" i="54"/>
  <c r="T286" i="54" s="1"/>
  <c r="S279" i="54"/>
  <c r="T279" i="54" s="1"/>
  <c r="S271" i="54"/>
  <c r="T271" i="54" s="1"/>
  <c r="S262" i="54"/>
  <c r="T262" i="54" s="1"/>
  <c r="S226" i="54"/>
  <c r="T226" i="54" s="1"/>
  <c r="S224" i="54"/>
  <c r="T224" i="54" s="1"/>
  <c r="S222" i="54"/>
  <c r="T222" i="54" s="1"/>
  <c r="S195" i="54"/>
  <c r="T195" i="54" s="1"/>
  <c r="S193" i="54"/>
  <c r="T193" i="54" s="1"/>
  <c r="S171" i="54"/>
  <c r="T171" i="54" s="1"/>
  <c r="S160" i="54"/>
  <c r="T160" i="54" s="1"/>
  <c r="S148" i="54"/>
  <c r="T148" i="54" s="1"/>
  <c r="S141" i="54"/>
  <c r="T141" i="54" s="1"/>
  <c r="S284" i="54"/>
  <c r="T284" i="54" s="1"/>
  <c r="S282" i="54"/>
  <c r="T282" i="54" s="1"/>
  <c r="S277" i="54"/>
  <c r="T277" i="54" s="1"/>
  <c r="S275" i="54"/>
  <c r="T275" i="54" s="1"/>
  <c r="S269" i="54"/>
  <c r="T269" i="54" s="1"/>
  <c r="S249" i="54"/>
  <c r="T249" i="54" s="1"/>
  <c r="S237" i="54"/>
  <c r="T237" i="54" s="1"/>
  <c r="S228" i="54"/>
  <c r="T228" i="54" s="1"/>
  <c r="S217" i="54"/>
  <c r="T217" i="54" s="1"/>
  <c r="S199" i="54"/>
  <c r="T199" i="54" s="1"/>
  <c r="S197" i="54"/>
  <c r="T197" i="54" s="1"/>
  <c r="S173" i="54"/>
  <c r="T173" i="54" s="1"/>
  <c r="S164" i="54"/>
  <c r="T164" i="54" s="1"/>
  <c r="S138" i="54"/>
  <c r="T138" i="54" s="1"/>
  <c r="S263" i="54"/>
  <c r="T263" i="54" s="1"/>
  <c r="S261" i="54"/>
  <c r="T261" i="54" s="1"/>
  <c r="S241" i="54"/>
  <c r="T241" i="54" s="1"/>
  <c r="S225" i="54"/>
  <c r="T225" i="54" s="1"/>
  <c r="S219" i="54"/>
  <c r="T219" i="54" s="1"/>
  <c r="S209" i="54"/>
  <c r="T209" i="54" s="1"/>
  <c r="S205" i="54"/>
  <c r="T205" i="54" s="1"/>
  <c r="S192" i="54"/>
  <c r="T192" i="54" s="1"/>
  <c r="S188" i="54"/>
  <c r="T188" i="54" s="1"/>
  <c r="S181" i="54"/>
  <c r="T181" i="54" s="1"/>
  <c r="S177" i="54"/>
  <c r="T177" i="54" s="1"/>
  <c r="S170" i="54"/>
  <c r="T170" i="54" s="1"/>
  <c r="S168" i="54"/>
  <c r="T168" i="54" s="1"/>
  <c r="S159" i="54"/>
  <c r="T159" i="54" s="1"/>
  <c r="S147" i="54"/>
  <c r="T147" i="54" s="1"/>
  <c r="S140" i="54"/>
  <c r="T140" i="54" s="1"/>
  <c r="S290" i="54"/>
  <c r="T290" i="54" s="1"/>
  <c r="S285" i="54"/>
  <c r="T285" i="54" s="1"/>
  <c r="S250" i="54"/>
  <c r="T250" i="54" s="1"/>
  <c r="S248" i="54"/>
  <c r="T248" i="54" s="1"/>
  <c r="S233" i="54"/>
  <c r="T233" i="54" s="1"/>
  <c r="S227" i="54"/>
  <c r="T227" i="54" s="1"/>
  <c r="S200" i="54"/>
  <c r="T200" i="54" s="1"/>
  <c r="S174" i="54"/>
  <c r="T174" i="54" s="1"/>
  <c r="S163" i="54"/>
  <c r="T163" i="54" s="1"/>
  <c r="S161" i="54"/>
  <c r="T161" i="54" s="1"/>
  <c r="S149" i="54"/>
  <c r="T149" i="54" s="1"/>
  <c r="S142" i="54"/>
  <c r="T142" i="54" s="1"/>
  <c r="S281" i="54"/>
  <c r="T281" i="54" s="1"/>
  <c r="S276" i="54"/>
  <c r="T276" i="54" s="1"/>
  <c r="S273" i="54"/>
  <c r="T273" i="54" s="1"/>
  <c r="S292" i="54"/>
  <c r="T292" i="54" s="1"/>
  <c r="S270" i="54"/>
  <c r="T270" i="54" s="1"/>
  <c r="S259" i="54"/>
  <c r="T259" i="54" s="1"/>
  <c r="S255" i="54"/>
  <c r="T255" i="54" s="1"/>
  <c r="S245" i="54"/>
  <c r="T245" i="54" s="1"/>
  <c r="S196" i="54"/>
  <c r="T196" i="54" s="1"/>
  <c r="S137" i="54"/>
  <c r="T137" i="54" s="1"/>
  <c r="S135" i="54"/>
  <c r="T135" i="54" s="1"/>
  <c r="S125" i="54"/>
  <c r="T125" i="54" s="1"/>
  <c r="S117" i="54"/>
  <c r="T117" i="54" s="1"/>
  <c r="S109" i="54"/>
  <c r="T109" i="54" s="1"/>
  <c r="S104" i="54"/>
  <c r="T104" i="54" s="1"/>
  <c r="S96" i="54"/>
  <c r="T96" i="54" s="1"/>
  <c r="S88" i="54"/>
  <c r="T88" i="54" s="1"/>
  <c r="S80" i="54"/>
  <c r="T80" i="54" s="1"/>
  <c r="S64" i="54"/>
  <c r="T64" i="54" s="1"/>
  <c r="S56" i="54"/>
  <c r="T56" i="54" s="1"/>
  <c r="S51" i="54"/>
  <c r="T51" i="54" s="1"/>
  <c r="S272" i="54"/>
  <c r="T272" i="54" s="1"/>
  <c r="S190" i="54"/>
  <c r="T190" i="54" s="1"/>
  <c r="S136" i="54"/>
  <c r="T136" i="54" s="1"/>
  <c r="S110" i="54"/>
  <c r="T110" i="54" s="1"/>
  <c r="S89" i="54"/>
  <c r="T89" i="54" s="1"/>
  <c r="S251" i="54"/>
  <c r="T251" i="54" s="1"/>
  <c r="S229" i="54"/>
  <c r="T229" i="54" s="1"/>
  <c r="S215" i="54"/>
  <c r="T215" i="54" s="1"/>
  <c r="S203" i="54"/>
  <c r="T203" i="54" s="1"/>
  <c r="S179" i="54"/>
  <c r="T179" i="54" s="1"/>
  <c r="S132" i="54"/>
  <c r="T132" i="54" s="1"/>
  <c r="S122" i="54"/>
  <c r="T122" i="54" s="1"/>
  <c r="S114" i="54"/>
  <c r="T114" i="54" s="1"/>
  <c r="S106" i="54"/>
  <c r="T106" i="54" s="1"/>
  <c r="S101" i="54"/>
  <c r="T101" i="54" s="1"/>
  <c r="S93" i="54"/>
  <c r="T93" i="54" s="1"/>
  <c r="S85" i="54"/>
  <c r="T85" i="54" s="1"/>
  <c r="S77" i="54"/>
  <c r="T77" i="54" s="1"/>
  <c r="S69" i="54"/>
  <c r="T69" i="54" s="1"/>
  <c r="S61" i="54"/>
  <c r="T61" i="54" s="1"/>
  <c r="S53" i="54"/>
  <c r="T53" i="54" s="1"/>
  <c r="S48" i="54"/>
  <c r="T48" i="54" s="1"/>
  <c r="S207" i="54"/>
  <c r="T207" i="54" s="1"/>
  <c r="S180" i="54"/>
  <c r="T180" i="54" s="1"/>
  <c r="S97" i="54"/>
  <c r="T97" i="54" s="1"/>
  <c r="S81" i="54"/>
  <c r="T81" i="54" s="1"/>
  <c r="S57" i="54"/>
  <c r="T57" i="54" s="1"/>
  <c r="S283" i="54"/>
  <c r="T283" i="54" s="1"/>
  <c r="S280" i="54"/>
  <c r="T280" i="54" s="1"/>
  <c r="S258" i="54"/>
  <c r="T258" i="54" s="1"/>
  <c r="S208" i="54"/>
  <c r="T208" i="54" s="1"/>
  <c r="S206" i="54"/>
  <c r="T206" i="54" s="1"/>
  <c r="S191" i="54"/>
  <c r="T191" i="54" s="1"/>
  <c r="S175" i="54"/>
  <c r="T175" i="54" s="1"/>
  <c r="S152" i="54"/>
  <c r="T152" i="54" s="1"/>
  <c r="S139" i="54"/>
  <c r="T139" i="54" s="1"/>
  <c r="S129" i="54"/>
  <c r="T129" i="54" s="1"/>
  <c r="S119" i="54"/>
  <c r="T119" i="54" s="1"/>
  <c r="S111" i="54"/>
  <c r="T111" i="54" s="1"/>
  <c r="S90" i="54"/>
  <c r="T90" i="54" s="1"/>
  <c r="S82" i="54"/>
  <c r="T82" i="54" s="1"/>
  <c r="S74" i="54"/>
  <c r="T74" i="54" s="1"/>
  <c r="S66" i="54"/>
  <c r="T66" i="54" s="1"/>
  <c r="S58" i="54"/>
  <c r="T58" i="54" s="1"/>
  <c r="S45" i="54"/>
  <c r="T45" i="54" s="1"/>
  <c r="S243" i="54"/>
  <c r="T243" i="54" s="1"/>
  <c r="S198" i="54"/>
  <c r="T198" i="54" s="1"/>
  <c r="S247" i="54"/>
  <c r="T247" i="54" s="1"/>
  <c r="S244" i="54"/>
  <c r="T244" i="54" s="1"/>
  <c r="S232" i="54"/>
  <c r="T232" i="54" s="1"/>
  <c r="S223" i="54"/>
  <c r="T223" i="54" s="1"/>
  <c r="S218" i="54"/>
  <c r="T218" i="54" s="1"/>
  <c r="S214" i="54"/>
  <c r="T214" i="54" s="1"/>
  <c r="S202" i="54"/>
  <c r="T202" i="54" s="1"/>
  <c r="S187" i="54"/>
  <c r="T187" i="54" s="1"/>
  <c r="S185" i="54"/>
  <c r="T185" i="54" s="1"/>
  <c r="S178" i="54"/>
  <c r="T178" i="54" s="1"/>
  <c r="S146" i="54"/>
  <c r="T146" i="54" s="1"/>
  <c r="S144" i="54"/>
  <c r="T144" i="54" s="1"/>
  <c r="S134" i="54"/>
  <c r="T134" i="54" s="1"/>
  <c r="S124" i="54"/>
  <c r="T124" i="54" s="1"/>
  <c r="S116" i="54"/>
  <c r="T116" i="54" s="1"/>
  <c r="S108" i="54"/>
  <c r="T108" i="54" s="1"/>
  <c r="S103" i="54"/>
  <c r="T103" i="54" s="1"/>
  <c r="S95" i="54"/>
  <c r="T95" i="54" s="1"/>
  <c r="S87" i="54"/>
  <c r="T87" i="54" s="1"/>
  <c r="S79" i="54"/>
  <c r="T79" i="54" s="1"/>
  <c r="S63" i="54"/>
  <c r="T63" i="54" s="1"/>
  <c r="S55" i="54"/>
  <c r="T55" i="54" s="1"/>
  <c r="S50" i="54"/>
  <c r="T50" i="54" s="1"/>
  <c r="S253" i="54"/>
  <c r="T253" i="54" s="1"/>
  <c r="S231" i="54"/>
  <c r="T231" i="54" s="1"/>
  <c r="S150" i="54"/>
  <c r="T150" i="54" s="1"/>
  <c r="S118" i="54"/>
  <c r="T118" i="54" s="1"/>
  <c r="S105" i="54"/>
  <c r="T105" i="54" s="1"/>
  <c r="S73" i="54"/>
  <c r="T73" i="54" s="1"/>
  <c r="S52" i="54"/>
  <c r="T52" i="54" s="1"/>
  <c r="S287" i="54"/>
  <c r="T287" i="54" s="1"/>
  <c r="S257" i="54"/>
  <c r="T257" i="54" s="1"/>
  <c r="S236" i="54"/>
  <c r="T236" i="54" s="1"/>
  <c r="S194" i="54"/>
  <c r="T194" i="54" s="1"/>
  <c r="S167" i="54"/>
  <c r="T167" i="54" s="1"/>
  <c r="S158" i="54"/>
  <c r="T158" i="54" s="1"/>
  <c r="S151" i="54"/>
  <c r="T151" i="54" s="1"/>
  <c r="S143" i="54"/>
  <c r="T143" i="54" s="1"/>
  <c r="S131" i="54"/>
  <c r="T131" i="54" s="1"/>
  <c r="S121" i="54"/>
  <c r="T121" i="54" s="1"/>
  <c r="S113" i="54"/>
  <c r="T113" i="54" s="1"/>
  <c r="S92" i="54"/>
  <c r="T92" i="54" s="1"/>
  <c r="S84" i="54"/>
  <c r="T84" i="54" s="1"/>
  <c r="S76" i="54"/>
  <c r="T76" i="54" s="1"/>
  <c r="S68" i="54"/>
  <c r="T68" i="54" s="1"/>
  <c r="S60" i="54"/>
  <c r="T60" i="54" s="1"/>
  <c r="S47" i="54"/>
  <c r="T47" i="54" s="1"/>
  <c r="S252" i="54"/>
  <c r="T252" i="54" s="1"/>
  <c r="S242" i="54"/>
  <c r="T242" i="54" s="1"/>
  <c r="S230" i="54"/>
  <c r="T230" i="54" s="1"/>
  <c r="S216" i="54"/>
  <c r="T216" i="54" s="1"/>
  <c r="S189" i="54"/>
  <c r="T189" i="54" s="1"/>
  <c r="S176" i="54"/>
  <c r="T176" i="54" s="1"/>
  <c r="S172" i="54"/>
  <c r="T172" i="54" s="1"/>
  <c r="S165" i="54"/>
  <c r="T165" i="54" s="1"/>
  <c r="S157" i="54"/>
  <c r="T157" i="54" s="1"/>
  <c r="S153" i="54"/>
  <c r="T153" i="54" s="1"/>
  <c r="S130" i="54"/>
  <c r="T130" i="54" s="1"/>
  <c r="S120" i="54"/>
  <c r="T120" i="54" s="1"/>
  <c r="S112" i="54"/>
  <c r="T112" i="54" s="1"/>
  <c r="S91" i="54"/>
  <c r="T91" i="54" s="1"/>
  <c r="S83" i="54"/>
  <c r="T83" i="54" s="1"/>
  <c r="S75" i="54"/>
  <c r="T75" i="54" s="1"/>
  <c r="S67" i="54"/>
  <c r="T67" i="54" s="1"/>
  <c r="S59" i="54"/>
  <c r="T59" i="54" s="1"/>
  <c r="S46" i="54"/>
  <c r="T46" i="54" s="1"/>
  <c r="S278" i="54"/>
  <c r="T278" i="54" s="1"/>
  <c r="S213" i="54"/>
  <c r="T213" i="54" s="1"/>
  <c r="S166" i="54"/>
  <c r="T166" i="54" s="1"/>
  <c r="S65" i="54"/>
  <c r="T65" i="54" s="1"/>
  <c r="S234" i="54"/>
  <c r="T234" i="54" s="1"/>
  <c r="S169" i="54"/>
  <c r="T169" i="54" s="1"/>
  <c r="S115" i="54"/>
  <c r="T115" i="54" s="1"/>
  <c r="S204" i="54"/>
  <c r="T204" i="54" s="1"/>
  <c r="S162" i="54"/>
  <c r="T162" i="54" s="1"/>
  <c r="S78" i="54"/>
  <c r="T78" i="54" s="1"/>
  <c r="S265" i="54"/>
  <c r="T265" i="54" s="1"/>
  <c r="S94" i="54"/>
  <c r="T94" i="54" s="1"/>
  <c r="S54" i="54"/>
  <c r="T54" i="54" s="1"/>
  <c r="S145" i="54"/>
  <c r="T145" i="54" s="1"/>
  <c r="S289" i="54"/>
  <c r="T289" i="54" s="1"/>
  <c r="S186" i="54"/>
  <c r="T186" i="54" s="1"/>
  <c r="S102" i="54"/>
  <c r="T102" i="54" s="1"/>
  <c r="S133" i="54"/>
  <c r="T133" i="54" s="1"/>
  <c r="S201" i="54"/>
  <c r="T201" i="54" s="1"/>
  <c r="S107" i="54"/>
  <c r="T107" i="54" s="1"/>
  <c r="S260" i="54"/>
  <c r="T260" i="54" s="1"/>
  <c r="S256" i="54"/>
  <c r="T256" i="54" s="1"/>
  <c r="S86" i="54"/>
  <c r="T86" i="54" s="1"/>
  <c r="S221" i="54"/>
  <c r="T221" i="54" s="1"/>
  <c r="S123" i="54"/>
  <c r="T123" i="54" s="1"/>
  <c r="S62" i="54"/>
  <c r="T62" i="54" s="1"/>
  <c r="S49" i="54"/>
  <c r="T49" i="54" s="1"/>
  <c r="Q98" i="54"/>
  <c r="I14" i="62" s="1"/>
  <c r="Q126" i="54"/>
  <c r="I15" i="62" s="1"/>
  <c r="Q182" i="54"/>
  <c r="I17" i="62" s="1"/>
  <c r="Q266" i="54"/>
  <c r="I20" i="62" s="1"/>
  <c r="Q70" i="54"/>
  <c r="Q210" i="54"/>
  <c r="I18" i="62" s="1"/>
  <c r="Q294" i="54"/>
  <c r="I21" i="62" s="1"/>
  <c r="V291" i="54"/>
  <c r="W291" i="54" s="1"/>
  <c r="V288" i="54"/>
  <c r="W288" i="54" s="1"/>
  <c r="X288" i="54" s="1"/>
  <c r="V286" i="54"/>
  <c r="W286" i="54" s="1"/>
  <c r="V282" i="54"/>
  <c r="W282" i="54" s="1"/>
  <c r="V279" i="54"/>
  <c r="W279" i="54" s="1"/>
  <c r="V277" i="54"/>
  <c r="W277" i="54" s="1"/>
  <c r="X277" i="54" s="1"/>
  <c r="V271" i="54"/>
  <c r="W271" i="54" s="1"/>
  <c r="V269" i="54"/>
  <c r="W269" i="54" s="1"/>
  <c r="V262" i="54"/>
  <c r="W262" i="54" s="1"/>
  <c r="V249" i="54"/>
  <c r="W249" i="54" s="1"/>
  <c r="V226" i="54"/>
  <c r="W226" i="54" s="1"/>
  <c r="X226" i="54" s="1"/>
  <c r="V224" i="54"/>
  <c r="W224" i="54" s="1"/>
  <c r="V222" i="54"/>
  <c r="W222" i="54" s="1"/>
  <c r="X222" i="54" s="1"/>
  <c r="V284" i="54"/>
  <c r="W284" i="54" s="1"/>
  <c r="V275" i="54"/>
  <c r="W275" i="54" s="1"/>
  <c r="V265" i="54"/>
  <c r="W265" i="54" s="1"/>
  <c r="V257" i="54"/>
  <c r="W257" i="54" s="1"/>
  <c r="V255" i="54"/>
  <c r="W255" i="54" s="1"/>
  <c r="V247" i="54"/>
  <c r="W247" i="54" s="1"/>
  <c r="V237" i="54"/>
  <c r="W237" i="54" s="1"/>
  <c r="V228" i="54"/>
  <c r="W228" i="54" s="1"/>
  <c r="V217" i="54"/>
  <c r="W217" i="54" s="1"/>
  <c r="V207" i="54"/>
  <c r="W207" i="54" s="1"/>
  <c r="V197" i="54"/>
  <c r="W197" i="54" s="1"/>
  <c r="X197" i="54" s="1"/>
  <c r="V173" i="54"/>
  <c r="W173" i="54" s="1"/>
  <c r="X173" i="54" s="1"/>
  <c r="V164" i="54"/>
  <c r="W164" i="54" s="1"/>
  <c r="X164" i="54" s="1"/>
  <c r="V162" i="54"/>
  <c r="W162" i="54" s="1"/>
  <c r="V289" i="54"/>
  <c r="W289" i="54" s="1"/>
  <c r="V263" i="54"/>
  <c r="W263" i="54" s="1"/>
  <c r="V259" i="54"/>
  <c r="W259" i="54" s="1"/>
  <c r="V253" i="54"/>
  <c r="W253" i="54" s="1"/>
  <c r="V251" i="54"/>
  <c r="W251" i="54" s="1"/>
  <c r="V245" i="54"/>
  <c r="W245" i="54" s="1"/>
  <c r="V243" i="54"/>
  <c r="W243" i="54" s="1"/>
  <c r="V241" i="54"/>
  <c r="W241" i="54" s="1"/>
  <c r="V234" i="54"/>
  <c r="W234" i="54" s="1"/>
  <c r="V232" i="54"/>
  <c r="W232" i="54" s="1"/>
  <c r="V230" i="54"/>
  <c r="W230" i="54" s="1"/>
  <c r="V215" i="54"/>
  <c r="W215" i="54" s="1"/>
  <c r="V213" i="54"/>
  <c r="W213" i="54" s="1"/>
  <c r="V203" i="54"/>
  <c r="W203" i="54" s="1"/>
  <c r="V201" i="54"/>
  <c r="W201" i="54" s="1"/>
  <c r="V186" i="54"/>
  <c r="W186" i="54" s="1"/>
  <c r="V175" i="54"/>
  <c r="W175" i="54" s="1"/>
  <c r="V166" i="54"/>
  <c r="W166" i="54" s="1"/>
  <c r="V157" i="54"/>
  <c r="W157" i="54" s="1"/>
  <c r="V150" i="54"/>
  <c r="W150" i="54" s="1"/>
  <c r="V145" i="54"/>
  <c r="W145" i="54" s="1"/>
  <c r="V143" i="54"/>
  <c r="W143" i="54" s="1"/>
  <c r="X143" i="54" s="1"/>
  <c r="V292" i="54"/>
  <c r="W292" i="54" s="1"/>
  <c r="V290" i="54"/>
  <c r="W290" i="54" s="1"/>
  <c r="V287" i="54"/>
  <c r="W287" i="54" s="1"/>
  <c r="V285" i="54"/>
  <c r="W285" i="54" s="1"/>
  <c r="X285" i="54" s="1"/>
  <c r="V283" i="54"/>
  <c r="W283" i="54" s="1"/>
  <c r="V280" i="54"/>
  <c r="W280" i="54" s="1"/>
  <c r="V278" i="54"/>
  <c r="W278" i="54" s="1"/>
  <c r="V272" i="54"/>
  <c r="W272" i="54" s="1"/>
  <c r="V270" i="54"/>
  <c r="W270" i="54" s="1"/>
  <c r="V236" i="54"/>
  <c r="W236" i="54" s="1"/>
  <c r="V223" i="54"/>
  <c r="W223" i="54" s="1"/>
  <c r="V221" i="54"/>
  <c r="W221" i="54" s="1"/>
  <c r="V196" i="54"/>
  <c r="W196" i="54" s="1"/>
  <c r="V194" i="54"/>
  <c r="W194" i="54" s="1"/>
  <c r="X194" i="54" s="1"/>
  <c r="V190" i="54"/>
  <c r="W190" i="54" s="1"/>
  <c r="V172" i="54"/>
  <c r="W172" i="54" s="1"/>
  <c r="X172" i="54" s="1"/>
  <c r="V152" i="54"/>
  <c r="W152" i="54" s="1"/>
  <c r="V281" i="54"/>
  <c r="W281" i="54" s="1"/>
  <c r="V274" i="54"/>
  <c r="W274" i="54" s="1"/>
  <c r="X274" i="54" s="1"/>
  <c r="V264" i="54"/>
  <c r="W264" i="54" s="1"/>
  <c r="X264" i="54" s="1"/>
  <c r="V260" i="54"/>
  <c r="W260" i="54" s="1"/>
  <c r="V258" i="54"/>
  <c r="W258" i="54" s="1"/>
  <c r="V256" i="54"/>
  <c r="W256" i="54" s="1"/>
  <c r="V252" i="54"/>
  <c r="W252" i="54" s="1"/>
  <c r="V244" i="54"/>
  <c r="W244" i="54" s="1"/>
  <c r="V242" i="54"/>
  <c r="W242" i="54" s="1"/>
  <c r="V231" i="54"/>
  <c r="W231" i="54" s="1"/>
  <c r="V229" i="54"/>
  <c r="W229" i="54" s="1"/>
  <c r="V218" i="54"/>
  <c r="W218" i="54" s="1"/>
  <c r="V216" i="54"/>
  <c r="W216" i="54" s="1"/>
  <c r="V214" i="54"/>
  <c r="W214" i="54" s="1"/>
  <c r="V208" i="54"/>
  <c r="W208" i="54" s="1"/>
  <c r="V204" i="54"/>
  <c r="W204" i="54" s="1"/>
  <c r="V202" i="54"/>
  <c r="W202" i="54" s="1"/>
  <c r="X202" i="54" s="1"/>
  <c r="V198" i="54"/>
  <c r="W198" i="54" s="1"/>
  <c r="V191" i="54"/>
  <c r="W191" i="54" s="1"/>
  <c r="V187" i="54"/>
  <c r="W187" i="54" s="1"/>
  <c r="V176" i="54"/>
  <c r="W176" i="54" s="1"/>
  <c r="V165" i="54"/>
  <c r="W165" i="54" s="1"/>
  <c r="V158" i="54"/>
  <c r="W158" i="54" s="1"/>
  <c r="V146" i="54"/>
  <c r="W146" i="54" s="1"/>
  <c r="V139" i="54"/>
  <c r="W139" i="54" s="1"/>
  <c r="V293" i="54"/>
  <c r="W293" i="54" s="1"/>
  <c r="V209" i="54"/>
  <c r="W209" i="54" s="1"/>
  <c r="V168" i="54"/>
  <c r="W168" i="54" s="1"/>
  <c r="V148" i="54"/>
  <c r="W148" i="54" s="1"/>
  <c r="V140" i="54"/>
  <c r="W140" i="54" s="1"/>
  <c r="V132" i="54"/>
  <c r="W132" i="54" s="1"/>
  <c r="V122" i="54"/>
  <c r="W122" i="54" s="1"/>
  <c r="V114" i="54"/>
  <c r="W114" i="54" s="1"/>
  <c r="X114" i="54" s="1"/>
  <c r="V106" i="54"/>
  <c r="W106" i="54" s="1"/>
  <c r="X106" i="54" s="1"/>
  <c r="V101" i="54"/>
  <c r="W101" i="54" s="1"/>
  <c r="V93" i="54"/>
  <c r="W93" i="54" s="1"/>
  <c r="V85" i="54"/>
  <c r="W85" i="54" s="1"/>
  <c r="V77" i="54"/>
  <c r="W77" i="54" s="1"/>
  <c r="V69" i="54"/>
  <c r="W69" i="54" s="1"/>
  <c r="V61" i="54"/>
  <c r="W61" i="54" s="1"/>
  <c r="V53" i="54"/>
  <c r="W53" i="54" s="1"/>
  <c r="X53" i="54" s="1"/>
  <c r="V48" i="54"/>
  <c r="W48" i="54" s="1"/>
  <c r="X48" i="54" s="1"/>
  <c r="V177" i="54"/>
  <c r="W177" i="54" s="1"/>
  <c r="V123" i="54"/>
  <c r="W123" i="54" s="1"/>
  <c r="V54" i="54"/>
  <c r="W54" i="54" s="1"/>
  <c r="V273" i="54"/>
  <c r="W273" i="54" s="1"/>
  <c r="X273" i="54" s="1"/>
  <c r="V219" i="54"/>
  <c r="W219" i="54" s="1"/>
  <c r="X219" i="54" s="1"/>
  <c r="V206" i="54"/>
  <c r="W206" i="54" s="1"/>
  <c r="V199" i="54"/>
  <c r="W199" i="54" s="1"/>
  <c r="X199" i="54" s="1"/>
  <c r="V188" i="54"/>
  <c r="W188" i="54" s="1"/>
  <c r="V181" i="54"/>
  <c r="W181" i="54" s="1"/>
  <c r="X181" i="54" s="1"/>
  <c r="V171" i="54"/>
  <c r="W171" i="54" s="1"/>
  <c r="V160" i="54"/>
  <c r="W160" i="54" s="1"/>
  <c r="V147" i="54"/>
  <c r="W147" i="54" s="1"/>
  <c r="X147" i="54" s="1"/>
  <c r="V129" i="54"/>
  <c r="W129" i="54" s="1"/>
  <c r="X129" i="54" s="1"/>
  <c r="V119" i="54"/>
  <c r="W119" i="54" s="1"/>
  <c r="X119" i="54" s="1"/>
  <c r="V111" i="54"/>
  <c r="W111" i="54" s="1"/>
  <c r="V90" i="54"/>
  <c r="W90" i="54" s="1"/>
  <c r="V82" i="54"/>
  <c r="W82" i="54" s="1"/>
  <c r="V74" i="54"/>
  <c r="W74" i="54" s="1"/>
  <c r="V66" i="54"/>
  <c r="W66" i="54" s="1"/>
  <c r="V58" i="54"/>
  <c r="W58" i="54" s="1"/>
  <c r="X58" i="54" s="1"/>
  <c r="V45" i="54"/>
  <c r="W45" i="54" s="1"/>
  <c r="X45" i="54" s="1"/>
  <c r="V235" i="54"/>
  <c r="W235" i="54" s="1"/>
  <c r="V142" i="54"/>
  <c r="W142" i="54" s="1"/>
  <c r="X142" i="54" s="1"/>
  <c r="V115" i="54"/>
  <c r="W115" i="54" s="1"/>
  <c r="V102" i="54"/>
  <c r="W102" i="54" s="1"/>
  <c r="V276" i="54"/>
  <c r="W276" i="54" s="1"/>
  <c r="V250" i="54"/>
  <c r="W250" i="54" s="1"/>
  <c r="V195" i="54"/>
  <c r="W195" i="54" s="1"/>
  <c r="V185" i="54"/>
  <c r="W185" i="54" s="1"/>
  <c r="V178" i="54"/>
  <c r="W178" i="54" s="1"/>
  <c r="V170" i="54"/>
  <c r="W170" i="54" s="1"/>
  <c r="V163" i="54"/>
  <c r="W163" i="54" s="1"/>
  <c r="V159" i="54"/>
  <c r="W159" i="54" s="1"/>
  <c r="V144" i="54"/>
  <c r="W144" i="54" s="1"/>
  <c r="V134" i="54"/>
  <c r="W134" i="54" s="1"/>
  <c r="X134" i="54" s="1"/>
  <c r="V124" i="54"/>
  <c r="W124" i="54" s="1"/>
  <c r="X124" i="54" s="1"/>
  <c r="V116" i="54"/>
  <c r="W116" i="54" s="1"/>
  <c r="V108" i="54"/>
  <c r="W108" i="54" s="1"/>
  <c r="V103" i="54"/>
  <c r="W103" i="54" s="1"/>
  <c r="V95" i="54"/>
  <c r="W95" i="54" s="1"/>
  <c r="V87" i="54"/>
  <c r="W87" i="54" s="1"/>
  <c r="V79" i="54"/>
  <c r="W79" i="54" s="1"/>
  <c r="V63" i="54"/>
  <c r="W63" i="54" s="1"/>
  <c r="X63" i="54" s="1"/>
  <c r="V55" i="54"/>
  <c r="W55" i="54" s="1"/>
  <c r="V50" i="54"/>
  <c r="W50" i="54" s="1"/>
  <c r="X50" i="54" s="1"/>
  <c r="V107" i="54"/>
  <c r="W107" i="54" s="1"/>
  <c r="V86" i="54"/>
  <c r="W86" i="54" s="1"/>
  <c r="V174" i="54"/>
  <c r="W174" i="54" s="1"/>
  <c r="X174" i="54" s="1"/>
  <c r="V167" i="54"/>
  <c r="W167" i="54" s="1"/>
  <c r="V151" i="54"/>
  <c r="W151" i="54" s="1"/>
  <c r="V131" i="54"/>
  <c r="W131" i="54" s="1"/>
  <c r="V121" i="54"/>
  <c r="W121" i="54" s="1"/>
  <c r="V113" i="54"/>
  <c r="W113" i="54" s="1"/>
  <c r="V92" i="54"/>
  <c r="W92" i="54" s="1"/>
  <c r="V84" i="54"/>
  <c r="W84" i="54" s="1"/>
  <c r="V76" i="54"/>
  <c r="W76" i="54" s="1"/>
  <c r="V68" i="54"/>
  <c r="W68" i="54" s="1"/>
  <c r="V60" i="54"/>
  <c r="W60" i="54" s="1"/>
  <c r="V47" i="54"/>
  <c r="W47" i="54" s="1"/>
  <c r="V169" i="54"/>
  <c r="W169" i="54" s="1"/>
  <c r="V133" i="54"/>
  <c r="W133" i="54" s="1"/>
  <c r="V94" i="54"/>
  <c r="W94" i="54" s="1"/>
  <c r="V62" i="54"/>
  <c r="W62" i="54" s="1"/>
  <c r="V261" i="54"/>
  <c r="W261" i="54" s="1"/>
  <c r="V254" i="54"/>
  <c r="W254" i="54" s="1"/>
  <c r="V227" i="54"/>
  <c r="W227" i="54" s="1"/>
  <c r="X227" i="54" s="1"/>
  <c r="V205" i="54"/>
  <c r="W205" i="54" s="1"/>
  <c r="V180" i="54"/>
  <c r="W180" i="54" s="1"/>
  <c r="V138" i="54"/>
  <c r="W138" i="54" s="1"/>
  <c r="V136" i="54"/>
  <c r="W136" i="54" s="1"/>
  <c r="V118" i="54"/>
  <c r="W118" i="54" s="1"/>
  <c r="V110" i="54"/>
  <c r="W110" i="54" s="1"/>
  <c r="V105" i="54"/>
  <c r="W105" i="54" s="1"/>
  <c r="V97" i="54"/>
  <c r="W97" i="54" s="1"/>
  <c r="V89" i="54"/>
  <c r="W89" i="54" s="1"/>
  <c r="X89" i="54" s="1"/>
  <c r="V81" i="54"/>
  <c r="W81" i="54" s="1"/>
  <c r="V73" i="54"/>
  <c r="W73" i="54" s="1"/>
  <c r="X73" i="54" s="1"/>
  <c r="V65" i="54"/>
  <c r="W65" i="54" s="1"/>
  <c r="X65" i="54" s="1"/>
  <c r="V57" i="54"/>
  <c r="W57" i="54" s="1"/>
  <c r="V52" i="54"/>
  <c r="W52" i="54" s="1"/>
  <c r="V248" i="54"/>
  <c r="W248" i="54" s="1"/>
  <c r="V246" i="54"/>
  <c r="W246" i="54" s="1"/>
  <c r="V233" i="54"/>
  <c r="W233" i="54" s="1"/>
  <c r="V220" i="54"/>
  <c r="W220" i="54" s="1"/>
  <c r="V200" i="54"/>
  <c r="W200" i="54" s="1"/>
  <c r="V192" i="54"/>
  <c r="W192" i="54" s="1"/>
  <c r="V179" i="54"/>
  <c r="W179" i="54" s="1"/>
  <c r="V161" i="54"/>
  <c r="W161" i="54" s="1"/>
  <c r="V141" i="54"/>
  <c r="W141" i="54" s="1"/>
  <c r="V137" i="54"/>
  <c r="W137" i="54" s="1"/>
  <c r="V135" i="54"/>
  <c r="W135" i="54" s="1"/>
  <c r="X135" i="54" s="1"/>
  <c r="V125" i="54"/>
  <c r="W125" i="54" s="1"/>
  <c r="V117" i="54"/>
  <c r="W117" i="54" s="1"/>
  <c r="V109" i="54"/>
  <c r="W109" i="54" s="1"/>
  <c r="V104" i="54"/>
  <c r="W104" i="54" s="1"/>
  <c r="V96" i="54"/>
  <c r="W96" i="54" s="1"/>
  <c r="V88" i="54"/>
  <c r="W88" i="54" s="1"/>
  <c r="V80" i="54"/>
  <c r="W80" i="54" s="1"/>
  <c r="X80" i="54" s="1"/>
  <c r="V64" i="54"/>
  <c r="W64" i="54" s="1"/>
  <c r="X64" i="54" s="1"/>
  <c r="V56" i="54"/>
  <c r="W56" i="54" s="1"/>
  <c r="V51" i="54"/>
  <c r="W51" i="54" s="1"/>
  <c r="V78" i="54"/>
  <c r="W78" i="54" s="1"/>
  <c r="V130" i="54"/>
  <c r="W130" i="54" s="1"/>
  <c r="V75" i="54"/>
  <c r="W75" i="54" s="1"/>
  <c r="X75" i="54" s="1"/>
  <c r="V225" i="54"/>
  <c r="W225" i="54" s="1"/>
  <c r="V112" i="54"/>
  <c r="W112" i="54" s="1"/>
  <c r="V120" i="54"/>
  <c r="W120" i="54" s="1"/>
  <c r="X120" i="54" s="1"/>
  <c r="V59" i="54"/>
  <c r="W59" i="54" s="1"/>
  <c r="V153" i="54"/>
  <c r="W153" i="54" s="1"/>
  <c r="V91" i="54"/>
  <c r="W91" i="54" s="1"/>
  <c r="X91" i="54" s="1"/>
  <c r="V193" i="54"/>
  <c r="W193" i="54" s="1"/>
  <c r="X193" i="54" s="1"/>
  <c r="V67" i="54"/>
  <c r="W67" i="54" s="1"/>
  <c r="X67" i="54" s="1"/>
  <c r="V49" i="54"/>
  <c r="W49" i="54" s="1"/>
  <c r="X49" i="54" s="1"/>
  <c r="V149" i="54"/>
  <c r="W149" i="54" s="1"/>
  <c r="V83" i="54"/>
  <c r="W83" i="54" s="1"/>
  <c r="V189" i="54"/>
  <c r="W189" i="54" s="1"/>
  <c r="V46" i="54"/>
  <c r="W46" i="54" s="1"/>
  <c r="Q154" i="54"/>
  <c r="I16" i="62" s="1"/>
  <c r="Q238" i="54"/>
  <c r="I19" i="62" s="1"/>
  <c r="V32" i="54"/>
  <c r="W32" i="54" s="1"/>
  <c r="V27" i="54"/>
  <c r="W27" i="54" s="1"/>
  <c r="V25" i="54"/>
  <c r="W25" i="54" s="1"/>
  <c r="V20" i="54"/>
  <c r="W20" i="54" s="1"/>
  <c r="V38" i="54"/>
  <c r="W38" i="54" s="1"/>
  <c r="V21" i="54"/>
  <c r="W21" i="54" s="1"/>
  <c r="V39" i="54"/>
  <c r="W39" i="54" s="1"/>
  <c r="V34" i="54"/>
  <c r="W34" i="54" s="1"/>
  <c r="V29" i="54"/>
  <c r="W29" i="54" s="1"/>
  <c r="V22" i="54"/>
  <c r="W22" i="54" s="1"/>
  <c r="V24" i="54"/>
  <c r="W24" i="54" s="1"/>
  <c r="V26" i="54"/>
  <c r="W26" i="54" s="1"/>
  <c r="V33" i="54"/>
  <c r="W33" i="54" s="1"/>
  <c r="V41" i="54"/>
  <c r="W41" i="54" s="1"/>
  <c r="V36" i="54"/>
  <c r="W36" i="54" s="1"/>
  <c r="V17" i="54"/>
  <c r="W17" i="54" s="1"/>
  <c r="V31" i="54"/>
  <c r="W31" i="54" s="1"/>
  <c r="V19" i="54"/>
  <c r="W19" i="54" s="1"/>
  <c r="V35" i="54"/>
  <c r="W35" i="54" s="1"/>
  <c r="V40" i="54"/>
  <c r="W40" i="54" s="1"/>
  <c r="V30" i="54"/>
  <c r="W30" i="54" s="1"/>
  <c r="V23" i="54"/>
  <c r="W23" i="54" s="1"/>
  <c r="V18" i="54"/>
  <c r="W18" i="54" s="1"/>
  <c r="V37" i="54"/>
  <c r="W37" i="54" s="1"/>
  <c r="V28" i="54"/>
  <c r="W28" i="54" s="1"/>
  <c r="S37" i="54"/>
  <c r="T37" i="54" s="1"/>
  <c r="S18" i="54"/>
  <c r="T18" i="54" s="1"/>
  <c r="S36" i="54"/>
  <c r="T36" i="54" s="1"/>
  <c r="S31" i="54"/>
  <c r="T31" i="54" s="1"/>
  <c r="S24" i="54"/>
  <c r="T24" i="54" s="1"/>
  <c r="S38" i="54"/>
  <c r="T38" i="54" s="1"/>
  <c r="S32" i="54"/>
  <c r="T32" i="54" s="1"/>
  <c r="S25" i="54"/>
  <c r="T25" i="54" s="1"/>
  <c r="S20" i="54"/>
  <c r="T20" i="54" s="1"/>
  <c r="S17" i="54"/>
  <c r="T17" i="54" s="1"/>
  <c r="S19" i="54"/>
  <c r="T19" i="54" s="1"/>
  <c r="S21" i="54"/>
  <c r="T21" i="54" s="1"/>
  <c r="S39" i="54"/>
  <c r="T39" i="54" s="1"/>
  <c r="S34" i="54"/>
  <c r="T34" i="54" s="1"/>
  <c r="S29" i="54"/>
  <c r="T29" i="54" s="1"/>
  <c r="S27" i="54"/>
  <c r="T27" i="54" s="1"/>
  <c r="S22" i="54"/>
  <c r="T22" i="54" s="1"/>
  <c r="S41" i="54"/>
  <c r="T41" i="54" s="1"/>
  <c r="S26" i="54"/>
  <c r="T26" i="54" s="1"/>
  <c r="S35" i="54"/>
  <c r="T35" i="54" s="1"/>
  <c r="S33" i="54"/>
  <c r="T33" i="54" s="1"/>
  <c r="S28" i="54"/>
  <c r="T28" i="54" s="1"/>
  <c r="S40" i="54"/>
  <c r="T40" i="54" s="1"/>
  <c r="S30" i="54"/>
  <c r="T30" i="54" s="1"/>
  <c r="S23" i="54"/>
  <c r="T23" i="54" s="1"/>
  <c r="X188" i="54" l="1"/>
  <c r="X157" i="54"/>
  <c r="X11" i="54"/>
  <c r="X14" i="54" s="1"/>
  <c r="X111" i="54"/>
  <c r="X242" i="54"/>
  <c r="X236" i="54"/>
  <c r="X290" i="54"/>
  <c r="X192" i="54"/>
  <c r="X108" i="54"/>
  <c r="X206" i="54"/>
  <c r="X237" i="54"/>
  <c r="X117" i="54"/>
  <c r="X113" i="54"/>
  <c r="X56" i="54"/>
  <c r="X125" i="54"/>
  <c r="X180" i="54"/>
  <c r="X121" i="54"/>
  <c r="X215" i="54"/>
  <c r="X271" i="54"/>
  <c r="W14" i="54"/>
  <c r="M10" i="62" s="1"/>
  <c r="O10" i="62" s="1"/>
  <c r="I13" i="62"/>
  <c r="X104" i="54"/>
  <c r="X87" i="54"/>
  <c r="X177" i="54"/>
  <c r="X232" i="54"/>
  <c r="X167" i="54"/>
  <c r="X231" i="54"/>
  <c r="X289" i="54"/>
  <c r="X162" i="54"/>
  <c r="X146" i="54"/>
  <c r="X149" i="54"/>
  <c r="X74" i="54"/>
  <c r="X161" i="54"/>
  <c r="X69" i="54"/>
  <c r="X132" i="54"/>
  <c r="X221" i="54"/>
  <c r="X46" i="54"/>
  <c r="X57" i="54"/>
  <c r="X245" i="54"/>
  <c r="X136" i="54"/>
  <c r="X92" i="54"/>
  <c r="X168" i="54"/>
  <c r="X204" i="54"/>
  <c r="X152" i="54"/>
  <c r="X230" i="54"/>
  <c r="X68" i="54"/>
  <c r="X176" i="54"/>
  <c r="X187" i="54"/>
  <c r="X123" i="54"/>
  <c r="X102" i="54"/>
  <c r="X93" i="54"/>
  <c r="X28" i="54"/>
  <c r="X60" i="54"/>
  <c r="X66" i="54"/>
  <c r="X279" i="54"/>
  <c r="X196" i="54"/>
  <c r="X52" i="54"/>
  <c r="X209" i="54"/>
  <c r="X234" i="54"/>
  <c r="X254" i="54"/>
  <c r="X272" i="54"/>
  <c r="X247" i="54"/>
  <c r="X275" i="54"/>
  <c r="X203" i="54"/>
  <c r="X62" i="54"/>
  <c r="X96" i="54"/>
  <c r="X171" i="54"/>
  <c r="X85" i="54"/>
  <c r="X286" i="54"/>
  <c r="X216" i="54"/>
  <c r="X97" i="54"/>
  <c r="X133" i="54"/>
  <c r="X84" i="54"/>
  <c r="X185" i="54"/>
  <c r="X191" i="54"/>
  <c r="X179" i="54"/>
  <c r="X269" i="54"/>
  <c r="X195" i="54"/>
  <c r="X189" i="54"/>
  <c r="X200" i="54"/>
  <c r="X244" i="54"/>
  <c r="X270" i="54"/>
  <c r="X83" i="54"/>
  <c r="X208" i="54"/>
  <c r="X243" i="54"/>
  <c r="X78" i="54"/>
  <c r="X88" i="54"/>
  <c r="X137" i="54"/>
  <c r="X246" i="54"/>
  <c r="X81" i="54"/>
  <c r="X170" i="54"/>
  <c r="X160" i="54"/>
  <c r="X77" i="54"/>
  <c r="X282" i="54"/>
  <c r="X59" i="54"/>
  <c r="X138" i="54"/>
  <c r="X76" i="54"/>
  <c r="X55" i="54"/>
  <c r="X116" i="54"/>
  <c r="X190" i="54"/>
  <c r="X229" i="54"/>
  <c r="X207" i="54"/>
  <c r="X51" i="54"/>
  <c r="X109" i="54"/>
  <c r="X105" i="54"/>
  <c r="X205" i="54"/>
  <c r="X169" i="54"/>
  <c r="X101" i="54"/>
  <c r="X287" i="54"/>
  <c r="X175" i="54"/>
  <c r="X249" i="54"/>
  <c r="X86" i="54"/>
  <c r="X94" i="54"/>
  <c r="X151" i="54"/>
  <c r="X82" i="54"/>
  <c r="X217" i="54"/>
  <c r="X145" i="54"/>
  <c r="X213" i="54"/>
  <c r="X158" i="54"/>
  <c r="X280" i="54"/>
  <c r="X259" i="54"/>
  <c r="X159" i="54"/>
  <c r="X186" i="54"/>
  <c r="X253" i="54"/>
  <c r="X201" i="54"/>
  <c r="X22" i="54"/>
  <c r="X165" i="54"/>
  <c r="X19" i="54"/>
  <c r="X220" i="54"/>
  <c r="X90" i="54"/>
  <c r="X252" i="54"/>
  <c r="X130" i="54"/>
  <c r="X261" i="54"/>
  <c r="X276" i="54"/>
  <c r="X256" i="54"/>
  <c r="X284" i="54"/>
  <c r="X258" i="54"/>
  <c r="X251" i="54"/>
  <c r="X228" i="54"/>
  <c r="X293" i="54"/>
  <c r="X214" i="54"/>
  <c r="X255" i="54"/>
  <c r="X153" i="54"/>
  <c r="X262" i="54"/>
  <c r="X241" i="54"/>
  <c r="X27" i="54"/>
  <c r="X31" i="54"/>
  <c r="X141" i="54"/>
  <c r="X218" i="54"/>
  <c r="X265" i="54"/>
  <c r="X47" i="54"/>
  <c r="X95" i="54"/>
  <c r="X281" i="54"/>
  <c r="X103" i="54"/>
  <c r="X278" i="54"/>
  <c r="X131" i="54"/>
  <c r="X257" i="54"/>
  <c r="X163" i="54"/>
  <c r="X148" i="54"/>
  <c r="X140" i="54"/>
  <c r="X150" i="54"/>
  <c r="X107" i="54"/>
  <c r="X54" i="54"/>
  <c r="X115" i="54"/>
  <c r="X260" i="54"/>
  <c r="X224" i="54"/>
  <c r="W126" i="54"/>
  <c r="M15" i="62" s="1"/>
  <c r="W266" i="54"/>
  <c r="M20" i="62" s="1"/>
  <c r="W70" i="54"/>
  <c r="X263" i="54"/>
  <c r="X112" i="54"/>
  <c r="X110" i="54"/>
  <c r="X79" i="54"/>
  <c r="X144" i="54"/>
  <c r="X250" i="54"/>
  <c r="X235" i="54"/>
  <c r="X139" i="54"/>
  <c r="X223" i="54"/>
  <c r="X166" i="54"/>
  <c r="X118" i="54"/>
  <c r="X61" i="54"/>
  <c r="X122" i="54"/>
  <c r="X29" i="54"/>
  <c r="X32" i="54"/>
  <c r="W98" i="54"/>
  <c r="M14" i="62" s="1"/>
  <c r="W294" i="54"/>
  <c r="M21" i="62" s="1"/>
  <c r="X178" i="54"/>
  <c r="W210" i="54"/>
  <c r="M18" i="62" s="1"/>
  <c r="T294" i="54"/>
  <c r="K21" i="62" s="1"/>
  <c r="W182" i="54"/>
  <c r="M17" i="62" s="1"/>
  <c r="W238" i="54"/>
  <c r="M19" i="62" s="1"/>
  <c r="X198" i="54"/>
  <c r="T70" i="54"/>
  <c r="T266" i="54"/>
  <c r="K20" i="62" s="1"/>
  <c r="W154" i="54"/>
  <c r="M16" i="62" s="1"/>
  <c r="X233" i="54"/>
  <c r="X225" i="54"/>
  <c r="X291" i="54"/>
  <c r="X292" i="54"/>
  <c r="T238" i="54"/>
  <c r="K19" i="62" s="1"/>
  <c r="X17" i="54"/>
  <c r="T126" i="54"/>
  <c r="K15" i="62" s="1"/>
  <c r="T98" i="54"/>
  <c r="K14" i="62" s="1"/>
  <c r="X248" i="54"/>
  <c r="X18" i="54"/>
  <c r="X283" i="54"/>
  <c r="T154" i="54"/>
  <c r="K16" i="62" s="1"/>
  <c r="T210" i="54"/>
  <c r="K18" i="62" s="1"/>
  <c r="T182" i="54"/>
  <c r="K17" i="62" s="1"/>
  <c r="X24" i="54"/>
  <c r="X38" i="54"/>
  <c r="X26" i="54"/>
  <c r="X34" i="54"/>
  <c r="X35" i="54"/>
  <c r="X23" i="54"/>
  <c r="X25" i="54"/>
  <c r="X39" i="54"/>
  <c r="X41" i="54"/>
  <c r="X37" i="54"/>
  <c r="X33" i="54"/>
  <c r="X30" i="54"/>
  <c r="X40" i="54"/>
  <c r="X21" i="54"/>
  <c r="X20" i="54"/>
  <c r="X36" i="54"/>
  <c r="W42" i="54"/>
  <c r="U42" i="54"/>
  <c r="T42" i="54"/>
  <c r="M13" i="62" l="1"/>
  <c r="W295" i="54"/>
  <c r="K13" i="62"/>
  <c r="T295" i="54"/>
  <c r="T296" i="54" s="1"/>
  <c r="K12" i="62"/>
  <c r="K11" i="62" s="1"/>
  <c r="K22" i="62" s="1"/>
  <c r="M12" i="62"/>
  <c r="M11" i="62" s="1"/>
  <c r="M22" i="62" s="1"/>
  <c r="X154" i="54"/>
  <c r="O16" i="62" s="1"/>
  <c r="X98" i="54"/>
  <c r="O14" i="62" s="1"/>
  <c r="X70" i="54"/>
  <c r="X238" i="54"/>
  <c r="O19" i="62" s="1"/>
  <c r="X210" i="54"/>
  <c r="O18" i="62" s="1"/>
  <c r="X294" i="54"/>
  <c r="O21" i="62" s="1"/>
  <c r="X182" i="54"/>
  <c r="O17" i="62" s="1"/>
  <c r="X126" i="54"/>
  <c r="O15" i="62" s="1"/>
  <c r="X266" i="54"/>
  <c r="O20" i="62" s="1"/>
  <c r="O13" i="62" l="1"/>
  <c r="O42" i="54"/>
  <c r="Q42" i="54" l="1"/>
  <c r="Q295" i="54" s="1"/>
  <c r="I12" i="62" l="1"/>
  <c r="I11" i="62" s="1"/>
  <c r="Q296" i="54"/>
  <c r="X42" i="54"/>
  <c r="X295" i="54" s="1"/>
  <c r="O12" i="62" l="1"/>
  <c r="X296" i="54"/>
  <c r="O11" i="62"/>
  <c r="O22" i="62" s="1"/>
  <c r="F8" i="57" s="1"/>
  <c r="I22" i="62"/>
  <c r="C6" i="54"/>
  <c r="F9" i="57" l="1"/>
  <c r="F10" i="57" s="1"/>
  <c r="F11" i="57" l="1"/>
  <c r="F12" i="57" s="1"/>
  <c r="F13" i="57" s="1"/>
  <c r="F20" i="57" s="1"/>
</calcChain>
</file>

<file path=xl/comments1.xml><?xml version="1.0" encoding="utf-8"?>
<comments xmlns="http://schemas.openxmlformats.org/spreadsheetml/2006/main">
  <authors>
    <author>ajou</author>
  </authors>
  <commentList>
    <comment ref="F7" authorId="0" shapeId="0">
      <text>
        <r>
          <rPr>
            <b/>
            <sz val="18"/>
            <color indexed="81"/>
            <rFont val="돋움"/>
            <family val="3"/>
            <charset val="129"/>
          </rPr>
          <t>조정률을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조정하여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단가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적용할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것</t>
        </r>
        <r>
          <rPr>
            <b/>
            <sz val="18"/>
            <color indexed="81"/>
            <rFont val="Tahoma"/>
            <family val="2"/>
          </rPr>
          <t>.</t>
        </r>
      </text>
    </comment>
  </commentList>
</comments>
</file>

<file path=xl/connections.xml><?xml version="1.0" encoding="utf-8"?>
<connections xmlns="http://schemas.openxmlformats.org/spreadsheetml/2006/main">
  <connection id="1" name="LinkedTable_ 표1" type="102" refreshedVersion="6" minRefreshableVersion="5">
    <extLst>
      <ext xmlns:x15="http://schemas.microsoft.com/office/spreadsheetml/2010/11/main" uri="{DE250136-89BD-433C-8126-D09CA5730AF9}">
        <x15:connection id="표1">
          <x15:rangePr sourceName="_xlcn.LinkedTable_표11"/>
        </x15:connection>
      </ext>
    </extLst>
  </connection>
  <connection id="2" name="LinkedTable_ 표4" type="102" refreshedVersion="6" minRefreshableVersion="5">
    <extLst>
      <ext xmlns:x15="http://schemas.microsoft.com/office/spreadsheetml/2010/11/main" uri="{DE250136-89BD-433C-8126-D09CA5730AF9}">
        <x15:connection id="표4">
          <x15:rangePr sourceName="_xlcn.LinkedTable_표41"/>
        </x15:connection>
      </ext>
    </extLst>
  </connection>
  <connection id="3" keepAlive="1" name="ThisWorkbookDataModel" description="데이터 모델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<sst xmlns="http://schemas.openxmlformats.org/spreadsheetml/2006/main" count="1698" uniqueCount="363">
  <si>
    <t>냉각탑</t>
  </si>
  <si>
    <t>팽창탱크</t>
  </si>
  <si>
    <t>펌프</t>
  </si>
  <si>
    <t>항온항습기</t>
  </si>
  <si>
    <t>공기조화기</t>
  </si>
  <si>
    <t>패키지에어컨</t>
  </si>
  <si>
    <t>팬코일유닛</t>
  </si>
  <si>
    <t>단위</t>
    <phoneticPr fontId="5" type="noConversion"/>
  </si>
  <si>
    <t>건  물  명</t>
    <phoneticPr fontId="5" type="noConversion"/>
  </si>
  <si>
    <t>오수정화설비</t>
  </si>
  <si>
    <t>보일러</t>
    <phoneticPr fontId="5" type="noConversion"/>
  </si>
  <si>
    <t>열교환기</t>
    <phoneticPr fontId="5" type="noConversion"/>
  </si>
  <si>
    <t>팬코일유닛</t>
    <phoneticPr fontId="1" type="noConversion"/>
  </si>
  <si>
    <t>비고</t>
    <phoneticPr fontId="5" type="noConversion"/>
  </si>
  <si>
    <t>기계설비 경과년수에 따른 조정</t>
    <phoneticPr fontId="1" type="noConversion"/>
  </si>
  <si>
    <t>경과년수</t>
    <phoneticPr fontId="1" type="noConversion"/>
  </si>
  <si>
    <t>조정계수</t>
    <phoneticPr fontId="1" type="noConversion"/>
  </si>
  <si>
    <t>5년 이내</t>
    <phoneticPr fontId="1" type="noConversion"/>
  </si>
  <si>
    <t>5년 초과 10년 이내</t>
    <phoneticPr fontId="1" type="noConversion"/>
  </si>
  <si>
    <t>10년 초과 15년 이내</t>
    <phoneticPr fontId="1" type="noConversion"/>
  </si>
  <si>
    <t>15년 초과 20년 이내</t>
    <phoneticPr fontId="1" type="noConversion"/>
  </si>
  <si>
    <t>20년 초과 25년 이내</t>
    <phoneticPr fontId="1" type="noConversion"/>
  </si>
  <si>
    <t>25년 초과</t>
    <phoneticPr fontId="1" type="noConversion"/>
  </si>
  <si>
    <t>점검대상 수량 산출서</t>
    <phoneticPr fontId="1" type="noConversion"/>
  </si>
  <si>
    <t xml:space="preserve"> - 대상년도:</t>
    <phoneticPr fontId="5" type="noConversion"/>
  </si>
  <si>
    <t>년</t>
    <phoneticPr fontId="5" type="noConversion"/>
  </si>
  <si>
    <t xml:space="preserve"> - 연면적:</t>
    <phoneticPr fontId="5" type="noConversion"/>
  </si>
  <si>
    <t>㎡</t>
    <phoneticPr fontId="5" type="noConversion"/>
  </si>
  <si>
    <t>구분</t>
  </si>
  <si>
    <t>총수량</t>
    <phoneticPr fontId="5" type="noConversion"/>
  </si>
  <si>
    <t>금회수량</t>
    <phoneticPr fontId="5" type="noConversion"/>
  </si>
  <si>
    <t>열원 및 냉난방 설비</t>
    <phoneticPr fontId="5" type="noConversion"/>
  </si>
  <si>
    <t>축열조</t>
  </si>
  <si>
    <t>신재생에너지</t>
  </si>
  <si>
    <t>공기조화설비</t>
    <phoneticPr fontId="5" type="noConversion"/>
  </si>
  <si>
    <t>환기설비</t>
    <phoneticPr fontId="5" type="noConversion"/>
  </si>
  <si>
    <t>환기설비</t>
  </si>
  <si>
    <t>필터</t>
  </si>
  <si>
    <t>위생기구설비</t>
  </si>
  <si>
    <r>
      <t>급수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급탕            설비</t>
    </r>
    <phoneticPr fontId="5" type="noConversion"/>
  </si>
  <si>
    <r>
      <t>급수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급탕설비</t>
    </r>
  </si>
  <si>
    <r>
      <t>고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저수조</t>
    </r>
  </si>
  <si>
    <r>
      <t>오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배수 통기 및 우수배수설비</t>
    </r>
  </si>
  <si>
    <t>오수정화 및                 물재이용설비</t>
    <phoneticPr fontId="5" type="noConversion"/>
  </si>
  <si>
    <t>물 재이용설비</t>
  </si>
  <si>
    <t>배관설비</t>
  </si>
  <si>
    <t>덕트설비</t>
  </si>
  <si>
    <t>보온설비</t>
  </si>
  <si>
    <t>자동제어설비</t>
  </si>
  <si>
    <r>
      <t>방음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방진</t>
    </r>
    <r>
      <rPr>
        <sz val="10"/>
        <color indexed="8"/>
        <rFont val="돋움"/>
        <family val="3"/>
        <charset val="129"/>
      </rPr>
      <t>·</t>
    </r>
    <r>
      <rPr>
        <sz val="10"/>
        <color indexed="8"/>
        <rFont val="한양신명조"/>
        <family val="3"/>
        <charset val="129"/>
      </rPr>
      <t>내진 설비</t>
    </r>
  </si>
  <si>
    <t xml:space="preserve">▣ 건 물 명: </t>
    <phoneticPr fontId="1" type="noConversion"/>
  </si>
  <si>
    <t>연면적</t>
    <phoneticPr fontId="5" type="noConversion"/>
  </si>
  <si>
    <t>경과년수</t>
  </si>
  <si>
    <t>연면적에 따른 조정</t>
    <phoneticPr fontId="1" type="noConversion"/>
  </si>
  <si>
    <t>연면적(㎡)</t>
    <phoneticPr fontId="1" type="noConversion"/>
  </si>
  <si>
    <t>10,000~15,000</t>
    <phoneticPr fontId="1" type="noConversion"/>
  </si>
  <si>
    <t>30,000~60,000</t>
    <phoneticPr fontId="1" type="noConversion"/>
  </si>
  <si>
    <t>15,000~30,000</t>
    <phoneticPr fontId="1" type="noConversion"/>
  </si>
  <si>
    <t>60,000~100,000</t>
    <phoneticPr fontId="1" type="noConversion"/>
  </si>
  <si>
    <t>100,000~</t>
    <phoneticPr fontId="1" type="noConversion"/>
  </si>
  <si>
    <t xml:space="preserve"> - 총연면적:</t>
    <phoneticPr fontId="5" type="noConversion"/>
  </si>
  <si>
    <t>조정계수</t>
    <phoneticPr fontId="5" type="noConversion"/>
  </si>
  <si>
    <t>특급</t>
  </si>
  <si>
    <t>고급</t>
  </si>
  <si>
    <t>중급</t>
  </si>
  <si>
    <t>식</t>
  </si>
  <si>
    <t>냉동기</t>
    <phoneticPr fontId="5" type="noConversion"/>
  </si>
  <si>
    <t>대</t>
  </si>
  <si>
    <r>
      <t>급수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급탕            설비</t>
    </r>
    <phoneticPr fontId="5" type="noConversion"/>
  </si>
  <si>
    <r>
      <t>급수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급탕설비</t>
    </r>
  </si>
  <si>
    <r>
      <t>고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저수조</t>
    </r>
  </si>
  <si>
    <r>
      <t>오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배수 통기 및 우수배수설비</t>
    </r>
  </si>
  <si>
    <r>
      <t>방음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방진</t>
    </r>
    <r>
      <rPr>
        <sz val="11"/>
        <color indexed="8"/>
        <rFont val="돋움"/>
        <family val="3"/>
        <charset val="129"/>
      </rPr>
      <t>·</t>
    </r>
    <r>
      <rPr>
        <sz val="11"/>
        <color indexed="8"/>
        <rFont val="한양신명조"/>
        <family val="3"/>
        <charset val="129"/>
      </rPr>
      <t>내진 설비</t>
    </r>
  </si>
  <si>
    <t>금액</t>
    <phoneticPr fontId="5" type="noConversion"/>
  </si>
  <si>
    <t>규격</t>
  </si>
  <si>
    <t>구분</t>
    <phoneticPr fontId="5" type="noConversion"/>
  </si>
  <si>
    <t>(단위: 원)</t>
    <phoneticPr fontId="1" type="noConversion"/>
  </si>
  <si>
    <t>특급 기술자</t>
    <phoneticPr fontId="1" type="noConversion"/>
  </si>
  <si>
    <t>고급 기술자</t>
    <phoneticPr fontId="1" type="noConversion"/>
  </si>
  <si>
    <t>중급 기술자</t>
    <phoneticPr fontId="1" type="noConversion"/>
  </si>
  <si>
    <t>인원</t>
    <phoneticPr fontId="1" type="noConversion"/>
  </si>
  <si>
    <t>단가</t>
    <phoneticPr fontId="1" type="noConversion"/>
  </si>
  <si>
    <t>금액</t>
    <phoneticPr fontId="1" type="noConversion"/>
  </si>
  <si>
    <t xml:space="preserve"> 합 계</t>
    <phoneticPr fontId="1" type="noConversion"/>
  </si>
  <si>
    <t>소 계</t>
    <phoneticPr fontId="1" type="noConversion"/>
  </si>
  <si>
    <t>총 수량</t>
    <phoneticPr fontId="5" type="noConversion"/>
  </si>
  <si>
    <r>
      <t>기준인원</t>
    </r>
    <r>
      <rPr>
        <b/>
        <sz val="10"/>
        <color indexed="8"/>
        <rFont val="돋움"/>
        <family val="3"/>
        <charset val="129"/>
      </rPr>
      <t>(</t>
    </r>
    <r>
      <rPr>
        <b/>
        <sz val="10"/>
        <color indexed="8"/>
        <rFont val="한양신명조"/>
        <family val="3"/>
        <charset val="129"/>
      </rPr>
      <t>인</t>
    </r>
    <r>
      <rPr>
        <b/>
        <sz val="10"/>
        <color indexed="8"/>
        <rFont val="돋움"/>
        <family val="3"/>
        <charset val="129"/>
      </rPr>
      <t>)</t>
    </r>
  </si>
  <si>
    <t>(1)</t>
    <phoneticPr fontId="1" type="noConversion"/>
  </si>
  <si>
    <t>직 접 인 건 비</t>
    <phoneticPr fontId="1" type="noConversion"/>
  </si>
  <si>
    <t xml:space="preserve"> 제    경    비</t>
    <phoneticPr fontId="5" type="noConversion"/>
  </si>
  <si>
    <t xml:space="preserve"> 소           계</t>
    <phoneticPr fontId="5" type="noConversion"/>
  </si>
  <si>
    <t xml:space="preserve"> 부    가    세</t>
    <phoneticPr fontId="5" type="noConversion"/>
  </si>
  <si>
    <t>합            계</t>
    <phoneticPr fontId="5" type="noConversion"/>
  </si>
  <si>
    <t>점검대상</t>
    <phoneticPr fontId="1" type="noConversion"/>
  </si>
  <si>
    <t>내  역  서</t>
    <phoneticPr fontId="1" type="noConversion"/>
  </si>
  <si>
    <t>기계설비 성능점검 수량산출 기준</t>
    <phoneticPr fontId="5" type="noConversion"/>
  </si>
  <si>
    <t>근거: 국토교통부고시 제2021 - 1013호(기계설비 유지관리기준 별표2)</t>
    <phoneticPr fontId="5" type="noConversion"/>
  </si>
  <si>
    <t>엔지니어링 대가기준</t>
    <phoneticPr fontId="5" type="noConversion"/>
  </si>
  <si>
    <t>년도</t>
    <phoneticPr fontId="5" type="noConversion"/>
  </si>
  <si>
    <t>기술등급</t>
    <phoneticPr fontId="5" type="noConversion"/>
  </si>
  <si>
    <t>기계/설비</t>
    <phoneticPr fontId="5" type="noConversion"/>
  </si>
  <si>
    <t>전기</t>
    <phoneticPr fontId="5" type="noConversion"/>
  </si>
  <si>
    <t>정보통신</t>
    <phoneticPr fontId="5" type="noConversion"/>
  </si>
  <si>
    <t>건설</t>
    <phoneticPr fontId="5" type="noConversion"/>
  </si>
  <si>
    <t>환경</t>
    <phoneticPr fontId="5" type="noConversion"/>
  </si>
  <si>
    <t>원자력</t>
    <phoneticPr fontId="5" type="noConversion"/>
  </si>
  <si>
    <t>기타</t>
    <phoneticPr fontId="5" type="noConversion"/>
  </si>
  <si>
    <t>기술사</t>
  </si>
  <si>
    <t>특급기술자</t>
  </si>
  <si>
    <t>고급기술자</t>
  </si>
  <si>
    <t>중급기술자</t>
  </si>
  <si>
    <t>초급기술자</t>
  </si>
  <si>
    <t>고급숙련기술자</t>
  </si>
  <si>
    <t>중급숙련기술자</t>
  </si>
  <si>
    <t>초급숙련기술자</t>
  </si>
  <si>
    <t>집 계 표</t>
    <phoneticPr fontId="1" type="noConversion"/>
  </si>
  <si>
    <t>고급 기술자</t>
    <phoneticPr fontId="1" type="noConversion"/>
  </si>
  <si>
    <t>중급 기술자</t>
    <phoneticPr fontId="1" type="noConversion"/>
  </si>
  <si>
    <t>식</t>
    <phoneticPr fontId="1" type="noConversion"/>
  </si>
  <si>
    <t>계</t>
    <phoneticPr fontId="1" type="noConversion"/>
  </si>
  <si>
    <t>수량</t>
    <phoneticPr fontId="5" type="noConversion"/>
  </si>
  <si>
    <r>
      <t>연면적
(</t>
    </r>
    <r>
      <rPr>
        <b/>
        <sz val="11"/>
        <color rgb="FF000000"/>
        <rFont val="맑은 고딕"/>
        <family val="3"/>
        <charset val="129"/>
      </rPr>
      <t>㎡</t>
    </r>
    <r>
      <rPr>
        <b/>
        <sz val="11"/>
        <color rgb="FF000000"/>
        <rFont val="한양신명조"/>
        <family val="3"/>
        <charset val="129"/>
      </rPr>
      <t>)</t>
    </r>
    <phoneticPr fontId="1" type="noConversion"/>
  </si>
  <si>
    <t>2023년</t>
    <phoneticPr fontId="1" type="noConversion"/>
  </si>
  <si>
    <t>단 가 대 비 표</t>
  </si>
  <si>
    <t>품      명</t>
  </si>
  <si>
    <t>규 격</t>
    <phoneticPr fontId="5" type="noConversion"/>
  </si>
  <si>
    <t>단위</t>
    <phoneticPr fontId="5" type="noConversion"/>
  </si>
  <si>
    <t>단가조사서</t>
    <phoneticPr fontId="13" type="noConversion"/>
  </si>
  <si>
    <t>조정률</t>
    <phoneticPr fontId="1" type="noConversion"/>
  </si>
  <si>
    <t>적용단가</t>
    <phoneticPr fontId="13" type="noConversion"/>
  </si>
  <si>
    <t>비  고</t>
  </si>
  <si>
    <t>기계/설비</t>
    <phoneticPr fontId="5" type="noConversion"/>
  </si>
  <si>
    <t>인</t>
    <phoneticPr fontId="13" type="noConversion"/>
  </si>
  <si>
    <t>근거</t>
    <phoneticPr fontId="1" type="noConversion"/>
  </si>
  <si>
    <t>조사가격</t>
    <phoneticPr fontId="1" type="noConversion"/>
  </si>
  <si>
    <t>"</t>
    <phoneticPr fontId="1" type="noConversion"/>
  </si>
  <si>
    <t>기계설비 성능점검 대상 건물현황</t>
    <phoneticPr fontId="5" type="noConversion"/>
  </si>
  <si>
    <t>천단위절사</t>
    <phoneticPr fontId="1" type="noConversion"/>
  </si>
  <si>
    <t>√</t>
    <phoneticPr fontId="1" type="noConversion"/>
  </si>
  <si>
    <t>식</t>
    <phoneticPr fontId="1" type="noConversion"/>
  </si>
  <si>
    <t>보고서 작성</t>
    <phoneticPr fontId="1" type="noConversion"/>
  </si>
  <si>
    <t>√</t>
    <phoneticPr fontId="1" type="noConversion"/>
  </si>
  <si>
    <t>식</t>
    <phoneticPr fontId="1" type="noConversion"/>
  </si>
  <si>
    <t>방음·방진·내진 설비</t>
    <phoneticPr fontId="1" type="noConversion"/>
  </si>
  <si>
    <t>√</t>
    <phoneticPr fontId="1" type="noConversion"/>
  </si>
  <si>
    <t>자동제어설비</t>
    <phoneticPr fontId="1" type="noConversion"/>
  </si>
  <si>
    <t>√</t>
    <phoneticPr fontId="1" type="noConversion"/>
  </si>
  <si>
    <t>보온설비</t>
    <phoneticPr fontId="1" type="noConversion"/>
  </si>
  <si>
    <t>덕트설비</t>
    <phoneticPr fontId="1" type="noConversion"/>
  </si>
  <si>
    <t>식</t>
    <phoneticPr fontId="1" type="noConversion"/>
  </si>
  <si>
    <t>배관설비</t>
    <phoneticPr fontId="1" type="noConversion"/>
  </si>
  <si>
    <t>식</t>
    <phoneticPr fontId="1" type="noConversion"/>
  </si>
  <si>
    <t>물 재이용설비</t>
    <phoneticPr fontId="1" type="noConversion"/>
  </si>
  <si>
    <t>오수정화설비</t>
    <phoneticPr fontId="1" type="noConversion"/>
  </si>
  <si>
    <t>오수정화 및
물재이용설비</t>
    <phoneticPr fontId="1" type="noConversion"/>
  </si>
  <si>
    <t>오·배수 통기 및 우수배수설비</t>
    <phoneticPr fontId="1" type="noConversion"/>
  </si>
  <si>
    <t>고·저수조</t>
    <phoneticPr fontId="1" type="noConversion"/>
  </si>
  <si>
    <t>급수·급탕설비</t>
    <phoneticPr fontId="1" type="noConversion"/>
  </si>
  <si>
    <t>급수·급탕
설비</t>
    <phoneticPr fontId="1" type="noConversion"/>
  </si>
  <si>
    <t>위생기구설비</t>
    <phoneticPr fontId="1" type="noConversion"/>
  </si>
  <si>
    <t>대</t>
    <phoneticPr fontId="1" type="noConversion"/>
  </si>
  <si>
    <t>필터</t>
    <phoneticPr fontId="1" type="noConversion"/>
  </si>
  <si>
    <t>대</t>
    <phoneticPr fontId="1" type="noConversion"/>
  </si>
  <si>
    <t>환기설비</t>
    <phoneticPr fontId="1" type="noConversion"/>
  </si>
  <si>
    <t>공기조화기</t>
    <phoneticPr fontId="1" type="noConversion"/>
  </si>
  <si>
    <t>공기조화
설비</t>
    <phoneticPr fontId="1" type="noConversion"/>
  </si>
  <si>
    <t>대</t>
    <phoneticPr fontId="1" type="noConversion"/>
  </si>
  <si>
    <t>항온항습기</t>
    <phoneticPr fontId="1" type="noConversion"/>
  </si>
  <si>
    <t>패키지에어컨</t>
    <phoneticPr fontId="1" type="noConversion"/>
  </si>
  <si>
    <t>대</t>
    <phoneticPr fontId="1" type="noConversion"/>
  </si>
  <si>
    <t>신재생에너지</t>
    <phoneticPr fontId="1" type="noConversion"/>
  </si>
  <si>
    <t>펌프</t>
    <phoneticPr fontId="1" type="noConversion"/>
  </si>
  <si>
    <t>팽창탱크</t>
    <phoneticPr fontId="1" type="noConversion"/>
  </si>
  <si>
    <t>열교환기</t>
    <phoneticPr fontId="1" type="noConversion"/>
  </si>
  <si>
    <t>보일러</t>
    <phoneticPr fontId="1" type="noConversion"/>
  </si>
  <si>
    <t>축열조</t>
    <phoneticPr fontId="1" type="noConversion"/>
  </si>
  <si>
    <t>냉각탑</t>
    <phoneticPr fontId="1" type="noConversion"/>
  </si>
  <si>
    <t>냉동기</t>
    <phoneticPr fontId="1" type="noConversion"/>
  </si>
  <si>
    <t>열원
및
냉방설비</t>
    <phoneticPr fontId="1" type="noConversion"/>
  </si>
  <si>
    <t>-</t>
    <phoneticPr fontId="1" type="noConversion"/>
  </si>
  <si>
    <t>-</t>
    <phoneticPr fontId="1" type="noConversion"/>
  </si>
  <si>
    <t>시스템검토</t>
    <phoneticPr fontId="1" type="noConversion"/>
  </si>
  <si>
    <t>계획검토</t>
    <phoneticPr fontId="1" type="noConversion"/>
  </si>
  <si>
    <t>경과년수</t>
    <phoneticPr fontId="1" type="noConversion"/>
  </si>
  <si>
    <t>중급</t>
    <phoneticPr fontId="1" type="noConversion"/>
  </si>
  <si>
    <t>고급</t>
    <phoneticPr fontId="1" type="noConversion"/>
  </si>
  <si>
    <t>특급</t>
    <phoneticPr fontId="1" type="noConversion"/>
  </si>
  <si>
    <t>조정계수 적용여부</t>
    <phoneticPr fontId="1" type="noConversion"/>
  </si>
  <si>
    <t>분류</t>
    <phoneticPr fontId="1" type="noConversion"/>
  </si>
  <si>
    <t>기준인원(인)</t>
    <phoneticPr fontId="1" type="noConversion"/>
  </si>
  <si>
    <t>점검대상</t>
    <phoneticPr fontId="1" type="noConversion"/>
  </si>
  <si>
    <t>구분</t>
    <phoneticPr fontId="1" type="noConversion"/>
  </si>
  <si>
    <t xml:space="preserve">        ○ 엔지니어링산업 진흥법 제31조(엔지니어링사업의 대가 기준 등)</t>
    <phoneticPr fontId="1" type="noConversion"/>
  </si>
  <si>
    <t xml:space="preserve">        ○ 기계설비 유지관리기준(국토교통부 고시 제2021-1013호) 별표 4(제12조 제2항 관련)</t>
    <phoneticPr fontId="1" type="noConversion"/>
  </si>
  <si>
    <t xml:space="preserve">        ○ 기계설비법 제17조</t>
    <phoneticPr fontId="1" type="noConversion"/>
  </si>
  <si>
    <t xml:space="preserve">    가. 적용근거</t>
    <phoneticPr fontId="1" type="noConversion"/>
  </si>
  <si>
    <t>용역비 산출근거</t>
    <phoneticPr fontId="1" type="noConversion"/>
  </si>
  <si>
    <t>1. 기계설비 성능점검 용역비 산출근거</t>
    <phoneticPr fontId="1" type="noConversion"/>
  </si>
  <si>
    <t xml:space="preserve">연면적 </t>
    <phoneticPr fontId="1" type="noConversion"/>
  </si>
  <si>
    <t xml:space="preserve">    라. 조정계수 적용기준 (기계설비유지관리기준 [별표 4 - 표2])</t>
    <phoneticPr fontId="1" type="noConversion"/>
  </si>
  <si>
    <t xml:space="preserve">    다. 투입인원 산출 기준 (기계설비유지관리기준 [별표 4 - 표1])</t>
    <phoneticPr fontId="1" type="noConversion"/>
  </si>
  <si>
    <t>관련근거: 2023년 엔지니어링업체 임금실태조사 결과 공표</t>
    <phoneticPr fontId="5" type="noConversion"/>
  </si>
  <si>
    <t>율곡관</t>
  </si>
  <si>
    <t>중앙도서관</t>
  </si>
  <si>
    <t>원천관</t>
  </si>
  <si>
    <t>팔달관</t>
  </si>
  <si>
    <t>다산관</t>
  </si>
  <si>
    <t>산학협력원</t>
  </si>
  <si>
    <t>국제학사</t>
  </si>
  <si>
    <t>일신관</t>
  </si>
  <si>
    <t>캠퍼스플라자</t>
  </si>
  <si>
    <t>1989.09.</t>
  </si>
  <si>
    <t>1977.03.</t>
  </si>
  <si>
    <t>1997.07.</t>
  </si>
  <si>
    <t>2002.01.</t>
  </si>
  <si>
    <t>2011.02.</t>
  </si>
  <si>
    <t>2014.12.</t>
  </si>
  <si>
    <t>2022.02.</t>
  </si>
  <si>
    <t>2000.08.</t>
  </si>
  <si>
    <t>번 호</t>
    <phoneticPr fontId="5" type="noConversion"/>
  </si>
  <si>
    <t>율곡관</t>
    <phoneticPr fontId="1" type="noConversion"/>
  </si>
  <si>
    <t xml:space="preserve"> - 사용승인일:</t>
    <phoneticPr fontId="5" type="noConversion"/>
  </si>
  <si>
    <t>연암관</t>
    <phoneticPr fontId="5" type="noConversion"/>
  </si>
  <si>
    <t>일신관</t>
    <phoneticPr fontId="1" type="noConversion"/>
  </si>
  <si>
    <t>캠퍼스플라자</t>
    <phoneticPr fontId="1" type="noConversion"/>
  </si>
  <si>
    <t>산출수량</t>
    <phoneticPr fontId="5" type="noConversion"/>
  </si>
  <si>
    <t>점검수량</t>
    <phoneticPr fontId="5" type="noConversion"/>
  </si>
  <si>
    <t>보일러</t>
    <phoneticPr fontId="5" type="noConversion"/>
  </si>
  <si>
    <t>냉동기/냉온수기</t>
    <phoneticPr fontId="5" type="noConversion"/>
  </si>
  <si>
    <t>신재생에너지</t>
    <phoneticPr fontId="5" type="noConversion"/>
  </si>
  <si>
    <t>계획 검토</t>
    <phoneticPr fontId="5" type="noConversion"/>
  </si>
  <si>
    <t>시스템 검토</t>
    <phoneticPr fontId="1" type="noConversion"/>
  </si>
  <si>
    <t>열원 및 냉난방설비</t>
    <phoneticPr fontId="1" type="noConversion"/>
  </si>
  <si>
    <t>보고서</t>
    <phoneticPr fontId="5" type="noConversion"/>
  </si>
  <si>
    <t>구 분</t>
    <phoneticPr fontId="1" type="noConversion"/>
  </si>
  <si>
    <t>점검대상</t>
    <phoneticPr fontId="1" type="noConversion"/>
  </si>
  <si>
    <t>단 위</t>
    <phoneticPr fontId="1" type="noConversion"/>
  </si>
  <si>
    <t>식</t>
    <phoneticPr fontId="5" type="noConversion"/>
  </si>
  <si>
    <t>식</t>
    <phoneticPr fontId="5" type="noConversion"/>
  </si>
  <si>
    <t>대</t>
    <phoneticPr fontId="5" type="noConversion"/>
  </si>
  <si>
    <t>대</t>
    <phoneticPr fontId="5" type="noConversion"/>
  </si>
  <si>
    <t>대</t>
    <phoneticPr fontId="5" type="noConversion"/>
  </si>
  <si>
    <t>대</t>
    <phoneticPr fontId="5" type="noConversion"/>
  </si>
  <si>
    <t>식</t>
    <phoneticPr fontId="5" type="noConversion"/>
  </si>
  <si>
    <t>식</t>
    <phoneticPr fontId="5" type="noConversion"/>
  </si>
  <si>
    <t>식</t>
    <phoneticPr fontId="5" type="noConversion"/>
  </si>
  <si>
    <t>비 고</t>
    <phoneticPr fontId="1" type="noConversion"/>
  </si>
  <si>
    <t>중앙도서관</t>
    <phoneticPr fontId="1" type="noConversion"/>
  </si>
  <si>
    <t>원천관</t>
    <phoneticPr fontId="1" type="noConversion"/>
  </si>
  <si>
    <t>팔달관</t>
    <phoneticPr fontId="1" type="noConversion"/>
  </si>
  <si>
    <t>다산관</t>
    <phoneticPr fontId="1" type="noConversion"/>
  </si>
  <si>
    <t>산학협력원</t>
    <phoneticPr fontId="1" type="noConversion"/>
  </si>
  <si>
    <t>연암관</t>
    <phoneticPr fontId="1" type="noConversion"/>
  </si>
  <si>
    <t>국제학사</t>
    <phoneticPr fontId="1" type="noConversion"/>
  </si>
  <si>
    <t>점검대상</t>
    <phoneticPr fontId="5" type="noConversion"/>
  </si>
  <si>
    <t>수량산출</t>
    <phoneticPr fontId="5" type="noConversion"/>
  </si>
  <si>
    <t>비고</t>
    <phoneticPr fontId="5" type="noConversion"/>
  </si>
  <si>
    <t>계획 검토</t>
    <phoneticPr fontId="5" type="noConversion"/>
  </si>
  <si>
    <t>특급기술자 작성 원칙</t>
    <phoneticPr fontId="5" type="noConversion"/>
  </si>
  <si>
    <t>시스템 검토</t>
    <phoneticPr fontId="5" type="noConversion"/>
  </si>
  <si>
    <t>열원 및
냉난방
설비</t>
    <phoneticPr fontId="5" type="noConversion"/>
  </si>
  <si>
    <t>냉동기</t>
    <phoneticPr fontId="5" type="noConversion"/>
  </si>
  <si>
    <t>전체수량의 50% : 고압가스안전관리법 매년 검사 제외</t>
    <phoneticPr fontId="5" type="noConversion"/>
  </si>
  <si>
    <t>냉각탑</t>
    <phoneticPr fontId="5" type="noConversion"/>
  </si>
  <si>
    <t>전체수량의 50% : 점검대상 냉동기에 관련된 냉각탑</t>
    <phoneticPr fontId="5" type="noConversion"/>
  </si>
  <si>
    <t>축열</t>
    <phoneticPr fontId="5" type="noConversion"/>
  </si>
  <si>
    <t>전체수량 : 축열량 및 방열량에 대한 효율 점검 포함</t>
    <phoneticPr fontId="5" type="noConversion"/>
  </si>
  <si>
    <t>전체수량의 50% : 에너지이용화법 매년 검사 제외</t>
    <phoneticPr fontId="5" type="noConversion"/>
  </si>
  <si>
    <t>열교환기</t>
    <phoneticPr fontId="5" type="noConversion"/>
  </si>
  <si>
    <t>전체수량의 50%</t>
    <phoneticPr fontId="5" type="noConversion"/>
  </si>
  <si>
    <t>팽창탱크</t>
    <phoneticPr fontId="5" type="noConversion"/>
  </si>
  <si>
    <t>냉.난방, 급탕 팽창탱크 포함</t>
    <phoneticPr fontId="5" type="noConversion"/>
  </si>
  <si>
    <t>펌프</t>
    <phoneticPr fontId="5" type="noConversion"/>
  </si>
  <si>
    <t>전체수량의 20% : 냉.난방, 급수펌프(예비펌프, 동력 0.75kw이하 제외)</t>
    <phoneticPr fontId="5" type="noConversion"/>
  </si>
  <si>
    <t>신재생에너지</t>
    <phoneticPr fontId="5" type="noConversion"/>
  </si>
  <si>
    <t>전체수량</t>
    <phoneticPr fontId="5" type="noConversion"/>
  </si>
  <si>
    <t>패키지에어컨</t>
    <phoneticPr fontId="5" type="noConversion"/>
  </si>
  <si>
    <t>전체수량의 20% : (냉난방용량 7.3kw이하제외 실외기 기준)</t>
    <phoneticPr fontId="5" type="noConversion"/>
  </si>
  <si>
    <t>항온항습기</t>
    <phoneticPr fontId="5" type="noConversion"/>
  </si>
  <si>
    <t>전체수량의 20%</t>
    <phoneticPr fontId="5" type="noConversion"/>
  </si>
  <si>
    <t>공기조화
설비</t>
    <phoneticPr fontId="5" type="noConversion"/>
  </si>
  <si>
    <t>공기조화기</t>
    <phoneticPr fontId="5" type="noConversion"/>
  </si>
  <si>
    <t>전체수량의 20% : 송풍기 포함</t>
    <phoneticPr fontId="5" type="noConversion"/>
  </si>
  <si>
    <t>팬코일유닛</t>
    <phoneticPr fontId="5" type="noConversion"/>
  </si>
  <si>
    <t>1개층 이상(전체수량의 10%이상)</t>
    <phoneticPr fontId="5" type="noConversion"/>
  </si>
  <si>
    <t>환기
설비</t>
    <phoneticPr fontId="5" type="noConversion"/>
  </si>
  <si>
    <t>전체수량의 20% : 용량 0.75Kw이하 및 벽부형 제외</t>
    <phoneticPr fontId="5" type="noConversion"/>
  </si>
  <si>
    <t>필터</t>
    <phoneticPr fontId="5" type="noConversion"/>
  </si>
  <si>
    <t>전체수량 : 팬필터유닛, 냄새제거필터유닛 등 포함</t>
    <phoneticPr fontId="5" type="noConversion"/>
  </si>
  <si>
    <t>위생기구설비</t>
    <phoneticPr fontId="5" type="noConversion"/>
  </si>
  <si>
    <t>전체</t>
    <phoneticPr fontId="5" type="noConversion"/>
  </si>
  <si>
    <t>급수,급탕
설비</t>
    <phoneticPr fontId="5" type="noConversion"/>
  </si>
  <si>
    <t>급수.급탕설비</t>
    <phoneticPr fontId="5" type="noConversion"/>
  </si>
  <si>
    <t>전체 : 급탕탱크 포함</t>
    <phoneticPr fontId="5" type="noConversion"/>
  </si>
  <si>
    <t>고.저수조</t>
    <phoneticPr fontId="5" type="noConversion"/>
  </si>
  <si>
    <t>전체</t>
    <phoneticPr fontId="5" type="noConversion"/>
  </si>
  <si>
    <t>오.배수 통기, 우수배수설비</t>
    <phoneticPr fontId="5" type="noConversion"/>
  </si>
  <si>
    <t>오수정화 및
물 재이용 설비</t>
    <phoneticPr fontId="5" type="noConversion"/>
  </si>
  <si>
    <t>오수정화설비</t>
    <phoneticPr fontId="5" type="noConversion"/>
  </si>
  <si>
    <t>물 재이용설비</t>
    <phoneticPr fontId="5" type="noConversion"/>
  </si>
  <si>
    <t>배관설비</t>
    <phoneticPr fontId="5" type="noConversion"/>
  </si>
  <si>
    <t>덕트설비</t>
    <phoneticPr fontId="5" type="noConversion"/>
  </si>
  <si>
    <t>전체 : VAV, CAV 유닛 포함</t>
    <phoneticPr fontId="5" type="noConversion"/>
  </si>
  <si>
    <t>보온설비</t>
    <phoneticPr fontId="5" type="noConversion"/>
  </si>
  <si>
    <t>자동제어설비</t>
    <phoneticPr fontId="5" type="noConversion"/>
  </si>
  <si>
    <t>중앙감시반, 기계실, 공조실 포함</t>
    <phoneticPr fontId="5" type="noConversion"/>
  </si>
  <si>
    <t>방음.방진.내진설비</t>
    <phoneticPr fontId="5" type="noConversion"/>
  </si>
  <si>
    <t>번호</t>
    <phoneticPr fontId="1" type="noConversion"/>
  </si>
  <si>
    <t>건물명</t>
    <phoneticPr fontId="1" type="noConversion"/>
  </si>
  <si>
    <t>비 고</t>
    <phoneticPr fontId="5" type="noConversion"/>
  </si>
  <si>
    <t>사용승인일</t>
    <phoneticPr fontId="5" type="noConversion"/>
  </si>
  <si>
    <t xml:space="preserve">    나. 산출방법 : 성능점검 투입인원 × 산정기준 점검 수량 × 조정계수 × (엔지니어링 노임단가)</t>
    <phoneticPr fontId="1" type="noConversion"/>
  </si>
  <si>
    <t>용역비 계산서</t>
    <phoneticPr fontId="5" type="noConversion"/>
  </si>
  <si>
    <t xml:space="preserve"> 기    술    료</t>
    <phoneticPr fontId="5" type="noConversion"/>
  </si>
  <si>
    <t>직접인건비의</t>
    <phoneticPr fontId="5" type="noConversion"/>
  </si>
  <si>
    <t>(직접인건비+제경비)의</t>
    <phoneticPr fontId="5" type="noConversion"/>
  </si>
  <si>
    <t>(2)</t>
    <phoneticPr fontId="1" type="noConversion"/>
  </si>
  <si>
    <t>(3)</t>
    <phoneticPr fontId="1" type="noConversion"/>
  </si>
  <si>
    <t>(4)</t>
    <phoneticPr fontId="1" type="noConversion"/>
  </si>
  <si>
    <t>(5)</t>
    <phoneticPr fontId="1" type="noConversion"/>
  </si>
  <si>
    <t>2023년 엔지니어링업체 
임금실태조사 결과 공표</t>
    <phoneticPr fontId="1" type="noConversion"/>
  </si>
  <si>
    <t>(1)+(2)+(3)</t>
    <phoneticPr fontId="5" type="noConversion"/>
  </si>
  <si>
    <t>(4)의</t>
    <phoneticPr fontId="5" type="noConversion"/>
  </si>
  <si>
    <t xml:space="preserve"> 2-1. 율곡관</t>
    <phoneticPr fontId="1" type="noConversion"/>
  </si>
  <si>
    <t xml:space="preserve"> 1-1. 계획검토</t>
    <phoneticPr fontId="1" type="noConversion"/>
  </si>
  <si>
    <t xml:space="preserve"> 1-2. 시스템검토</t>
    <phoneticPr fontId="1" type="noConversion"/>
  </si>
  <si>
    <t xml:space="preserve"> 1-3. 보고서 작성</t>
    <phoneticPr fontId="1" type="noConversion"/>
  </si>
  <si>
    <t>합 계</t>
    <phoneticPr fontId="5" type="noConversion"/>
  </si>
  <si>
    <t>연면적(㎡)</t>
    <phoneticPr fontId="5" type="noConversion"/>
  </si>
  <si>
    <t>식</t>
    <phoneticPr fontId="1" type="noConversion"/>
  </si>
  <si>
    <t xml:space="preserve"> 2-2. 중앙도서관</t>
    <phoneticPr fontId="1" type="noConversion"/>
  </si>
  <si>
    <t xml:space="preserve"> 2-3. 원천관</t>
    <phoneticPr fontId="1" type="noConversion"/>
  </si>
  <si>
    <t xml:space="preserve"> 2-4. 팔달관</t>
    <phoneticPr fontId="1" type="noConversion"/>
  </si>
  <si>
    <t xml:space="preserve"> 2-5. 다산관</t>
    <phoneticPr fontId="1" type="noConversion"/>
  </si>
  <si>
    <t xml:space="preserve"> 2-6. 산학협력원</t>
    <phoneticPr fontId="1" type="noConversion"/>
  </si>
  <si>
    <t xml:space="preserve"> 2-7. 연암관</t>
    <phoneticPr fontId="1" type="noConversion"/>
  </si>
  <si>
    <t xml:space="preserve"> 2-8. 국제학사</t>
    <phoneticPr fontId="1" type="noConversion"/>
  </si>
  <si>
    <t xml:space="preserve"> 2-9. 일신관</t>
    <phoneticPr fontId="1" type="noConversion"/>
  </si>
  <si>
    <t>1. 계획 및 보고서 작성</t>
    <phoneticPr fontId="1" type="noConversion"/>
  </si>
  <si>
    <t>총 계 (1+2)</t>
    <phoneticPr fontId="1" type="noConversion"/>
  </si>
  <si>
    <t>합 계 (2)</t>
    <phoneticPr fontId="1" type="noConversion"/>
  </si>
  <si>
    <t>합 계 (1)</t>
    <phoneticPr fontId="1" type="noConversion"/>
  </si>
  <si>
    <t>1. 계획 및 보고서 작성</t>
    <phoneticPr fontId="1" type="noConversion"/>
  </si>
  <si>
    <t>2. 현장점검</t>
    <phoneticPr fontId="1" type="noConversion"/>
  </si>
  <si>
    <t>2. 현장점검</t>
    <phoneticPr fontId="1" type="noConversion"/>
  </si>
  <si>
    <t>2-1.</t>
    <phoneticPr fontId="1" type="noConversion"/>
  </si>
  <si>
    <t>2-2.</t>
  </si>
  <si>
    <t>2-3.</t>
  </si>
  <si>
    <t>2-4.</t>
  </si>
  <si>
    <t>2-5.</t>
  </si>
  <si>
    <t>2-6.</t>
  </si>
  <si>
    <t>2-7.</t>
  </si>
  <si>
    <t>2-8.</t>
  </si>
  <si>
    <t>2-9.</t>
  </si>
  <si>
    <t>식</t>
    <phoneticPr fontId="1" type="noConversion"/>
  </si>
  <si>
    <t>식</t>
    <phoneticPr fontId="1" type="noConversion"/>
  </si>
  <si>
    <t>※ 산출근거 : 기계설비 유지관리기준(국토교통부 고시 제2021-1013호) 별표 4(제12조 제2항 관련)</t>
    <phoneticPr fontId="1" type="noConversion"/>
  </si>
  <si>
    <t>▣ 건물명: 율곡관 외 9개동</t>
    <phoneticPr fontId="1" type="noConversion"/>
  </si>
  <si>
    <t>2-10.</t>
    <phoneticPr fontId="1" type="noConversion"/>
  </si>
  <si>
    <t xml:space="preserve"> 2-10. 캠퍼스플라자</t>
    <phoneticPr fontId="1" type="noConversion"/>
  </si>
  <si>
    <t>137,736㎡</t>
    <phoneticPr fontId="1" type="noConversion"/>
  </si>
  <si>
    <t>[ 용역명 : 2023년 아주대학교 기계설비 성능점검]</t>
    <phoneticPr fontId="5" type="noConversion"/>
  </si>
  <si>
    <t>[ 용역명 : 2023년 아주대학교 기계설비 성능점검]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</si>
</sst>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##"/>
    <numFmt numFmtId="178" formatCode="#,##0_);[Red]\(#,##0\)"/>
    <numFmt numFmtId="179" formatCode="0_);[Red]\(0\)"/>
    <numFmt numFmtId="180" formatCode="#,##0.00_ "/>
    <numFmt numFmtId="181" formatCode="0.00_);[Red]\(0.00\)"/>
    <numFmt numFmtId="182" formatCode="#,##0.0_ ;[Red]\-#,##0.0\ "/>
    <numFmt numFmtId="183" formatCode="0.00_ "/>
    <numFmt numFmtId="184" formatCode="#,##0.00_);[Red]\(#,##0.00\)"/>
    <numFmt numFmtId="185" formatCode="0.000"/>
    <numFmt numFmtId="186" formatCode="_-* #,##0.0_-;\-* #,##0.0_-;_-* &quot;-&quot;?_-;_-@_-"/>
    <numFmt numFmtId="187" formatCode="#,##0_ ;[Red]\-#,##0\ "/>
    <numFmt numFmtId="188" formatCode="#,##0.00;\-#,##0.00;#"/>
    <numFmt numFmtId="189" formatCode="0_ "/>
    <numFmt numFmtId="190" formatCode="#,##0.0_ "/>
  </numFmts>
  <fonts count="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u/>
      <sz val="18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9"/>
      <color rgb="FF000000"/>
      <name val="한양신명조"/>
      <family val="3"/>
      <charset val="129"/>
    </font>
    <font>
      <sz val="10"/>
      <color rgb="FF000000"/>
      <name val="한양신명조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한양신명조"/>
      <family val="3"/>
      <charset val="129"/>
    </font>
    <font>
      <b/>
      <u/>
      <sz val="20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rgb="FF000000"/>
      <name val="한양신명조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한양신명조"/>
      <family val="3"/>
      <charset val="129"/>
    </font>
    <font>
      <b/>
      <sz val="10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2"/>
      <color indexed="8"/>
      <name val="돋움"/>
      <family val="3"/>
      <charset val="129"/>
    </font>
    <font>
      <b/>
      <sz val="18"/>
      <color indexed="8"/>
      <name val="HY견고딕"/>
      <family val="1"/>
      <charset val="129"/>
    </font>
    <font>
      <b/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0"/>
      <color rgb="FF000000"/>
      <name val="한양신명조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한양신명조"/>
      <family val="3"/>
      <charset val="129"/>
    </font>
    <font>
      <sz val="11"/>
      <name val="굴림체"/>
      <family val="3"/>
      <charset val="129"/>
    </font>
    <font>
      <b/>
      <sz val="16"/>
      <name val="HY견고딕"/>
      <family val="1"/>
      <charset val="129"/>
    </font>
    <font>
      <sz val="9"/>
      <name val="HY견고딕"/>
      <family val="1"/>
      <charset val="129"/>
    </font>
    <font>
      <sz val="10"/>
      <color indexed="8"/>
      <name val="굴림체"/>
      <family val="3"/>
      <charset val="129"/>
    </font>
    <font>
      <sz val="10"/>
      <color indexed="10"/>
      <name val="돋움"/>
      <family val="3"/>
      <charset val="129"/>
    </font>
    <font>
      <sz val="10"/>
      <name val="HY견고딕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24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41" fontId="4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4" fillId="0" borderId="0"/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52">
    <xf numFmtId="0" fontId="0" fillId="0" borderId="0" xfId="0">
      <alignment vertical="center"/>
    </xf>
    <xf numFmtId="0" fontId="4" fillId="0" borderId="0" xfId="2"/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4" borderId="1" xfId="0" applyNumberFormat="1" applyFont="1" applyFill="1" applyBorder="1">
      <alignment vertical="center"/>
    </xf>
    <xf numFmtId="41" fontId="10" fillId="4" borderId="1" xfId="1" applyFont="1" applyFill="1" applyBorder="1" applyAlignment="1">
      <alignment vertical="center" wrapText="1"/>
    </xf>
    <xf numFmtId="177" fontId="10" fillId="4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41" fontId="11" fillId="0" borderId="1" xfId="1" applyFont="1" applyBorder="1" applyAlignment="1">
      <alignment vertical="center" wrapText="1"/>
    </xf>
    <xf numFmtId="41" fontId="10" fillId="0" borderId="1" xfId="1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41" fontId="11" fillId="4" borderId="1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0" fontId="15" fillId="0" borderId="0" xfId="0" applyFont="1" applyAlignment="1">
      <alignment horizontal="centerContinuous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quotePrefix="1" applyFont="1" applyAlignment="1">
      <alignment horizontal="left" vertical="center"/>
    </xf>
    <xf numFmtId="14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0" fillId="0" borderId="2" xfId="0" applyBorder="1">
      <alignment vertical="center"/>
    </xf>
    <xf numFmtId="0" fontId="2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41" fontId="0" fillId="0" borderId="1" xfId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3" fontId="0" fillId="0" borderId="0" xfId="0" applyNumberFormat="1">
      <alignment vertical="center"/>
    </xf>
    <xf numFmtId="0" fontId="25" fillId="0" borderId="0" xfId="0" quotePrefix="1" applyFont="1" applyAlignment="1">
      <alignment horizontal="left" vertical="center"/>
    </xf>
    <xf numFmtId="14" fontId="25" fillId="0" borderId="0" xfId="0" applyNumberFormat="1" applyFont="1">
      <alignment vertical="center"/>
    </xf>
    <xf numFmtId="0" fontId="25" fillId="0" borderId="0" xfId="0" applyFont="1">
      <alignment vertical="center"/>
    </xf>
    <xf numFmtId="0" fontId="31" fillId="0" borderId="0" xfId="2" applyFont="1"/>
    <xf numFmtId="41" fontId="7" fillId="0" borderId="2" xfId="2" applyNumberFormat="1" applyFont="1" applyBorder="1" applyAlignment="1">
      <alignment horizontal="center" vertical="center"/>
    </xf>
    <xf numFmtId="41" fontId="7" fillId="0" borderId="9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41" fontId="4" fillId="0" borderId="37" xfId="2" applyNumberFormat="1" applyBorder="1" applyAlignment="1">
      <alignment horizontal="center" vertical="center"/>
    </xf>
    <xf numFmtId="0" fontId="31" fillId="0" borderId="0" xfId="2" applyFont="1" applyAlignment="1">
      <alignment horizontal="right"/>
    </xf>
    <xf numFmtId="0" fontId="34" fillId="0" borderId="0" xfId="9" applyFont="1" applyAlignment="1">
      <alignment horizontal="left" vertical="center"/>
    </xf>
    <xf numFmtId="0" fontId="35" fillId="0" borderId="0" xfId="9" applyFont="1" applyAlignment="1">
      <alignment horizontal="center" vertical="center"/>
    </xf>
    <xf numFmtId="9" fontId="7" fillId="0" borderId="2" xfId="2" applyNumberFormat="1" applyFont="1" applyBorder="1" applyAlignment="1">
      <alignment horizontal="center" vertical="center"/>
    </xf>
    <xf numFmtId="41" fontId="31" fillId="0" borderId="0" xfId="2" applyNumberFormat="1" applyFont="1"/>
    <xf numFmtId="0" fontId="21" fillId="0" borderId="1" xfId="0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right" vertical="center" wrapText="1"/>
    </xf>
    <xf numFmtId="0" fontId="2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2" fontId="6" fillId="0" borderId="48" xfId="0" applyNumberFormat="1" applyFont="1" applyBorder="1" applyAlignment="1">
      <alignment horizontal="center" vertical="center" wrapText="1"/>
    </xf>
    <xf numFmtId="183" fontId="21" fillId="0" borderId="48" xfId="0" applyNumberFormat="1" applyFont="1" applyBorder="1" applyAlignment="1">
      <alignment horizontal="center" vertical="center" wrapText="1"/>
    </xf>
    <xf numFmtId="183" fontId="21" fillId="0" borderId="50" xfId="0" applyNumberFormat="1" applyFont="1" applyBorder="1" applyAlignment="1">
      <alignment horizontal="center" vertical="center" wrapText="1"/>
    </xf>
    <xf numFmtId="184" fontId="6" fillId="0" borderId="48" xfId="0" applyNumberFormat="1" applyFont="1" applyBorder="1" applyAlignment="1">
      <alignment horizontal="center" vertical="center" wrapText="1"/>
    </xf>
    <xf numFmtId="178" fontId="6" fillId="0" borderId="50" xfId="0" applyNumberFormat="1" applyFont="1" applyBorder="1" applyAlignment="1">
      <alignment horizontal="right" vertical="center" wrapText="1"/>
    </xf>
    <xf numFmtId="2" fontId="0" fillId="0" borderId="0" xfId="0" applyNumberFormat="1">
      <alignment vertical="center"/>
    </xf>
    <xf numFmtId="185" fontId="0" fillId="0" borderId="0" xfId="0" applyNumberFormat="1">
      <alignment vertical="center"/>
    </xf>
    <xf numFmtId="184" fontId="0" fillId="0" borderId="0" xfId="0" applyNumberFormat="1">
      <alignment vertical="center"/>
    </xf>
    <xf numFmtId="0" fontId="32" fillId="0" borderId="35" xfId="2" quotePrefix="1" applyFont="1" applyBorder="1" applyAlignment="1">
      <alignment horizontal="center" vertical="center"/>
    </xf>
    <xf numFmtId="0" fontId="7" fillId="0" borderId="39" xfId="2" applyFont="1" applyBorder="1" applyAlignment="1">
      <alignment horizontal="center" vertical="center"/>
    </xf>
    <xf numFmtId="41" fontId="7" fillId="0" borderId="38" xfId="2" applyNumberFormat="1" applyFont="1" applyBorder="1" applyAlignment="1">
      <alignment horizontal="center" vertical="center"/>
    </xf>
    <xf numFmtId="186" fontId="31" fillId="0" borderId="0" xfId="2" applyNumberFormat="1" applyFont="1"/>
    <xf numFmtId="0" fontId="32" fillId="0" borderId="54" xfId="2" applyFont="1" applyBorder="1" applyAlignment="1">
      <alignment horizontal="center" vertical="center"/>
    </xf>
    <xf numFmtId="0" fontId="7" fillId="0" borderId="50" xfId="2" applyFont="1" applyBorder="1" applyAlignment="1">
      <alignment horizontal="center" vertical="center"/>
    </xf>
    <xf numFmtId="0" fontId="0" fillId="0" borderId="0" xfId="11" applyFont="1">
      <alignment vertical="center"/>
    </xf>
    <xf numFmtId="0" fontId="0" fillId="0" borderId="0" xfId="12" applyFont="1"/>
    <xf numFmtId="0" fontId="39" fillId="0" borderId="0" xfId="12" applyFont="1"/>
    <xf numFmtId="0" fontId="45" fillId="0" borderId="0" xfId="12" applyFont="1"/>
    <xf numFmtId="0" fontId="0" fillId="0" borderId="0" xfId="2" applyFont="1" applyAlignment="1">
      <alignment vertical="center"/>
    </xf>
    <xf numFmtId="0" fontId="46" fillId="0" borderId="17" xfId="11" applyFont="1" applyBorder="1" applyAlignment="1">
      <alignment horizontal="right" vertical="center"/>
    </xf>
    <xf numFmtId="176" fontId="12" fillId="0" borderId="18" xfId="2" applyNumberFormat="1" applyFont="1" applyBorder="1" applyAlignment="1">
      <alignment horizontal="right" vertical="center" wrapText="1"/>
    </xf>
    <xf numFmtId="176" fontId="12" fillId="2" borderId="18" xfId="2" applyNumberFormat="1" applyFont="1" applyFill="1" applyBorder="1" applyAlignment="1">
      <alignment horizontal="right" vertical="center" wrapText="1"/>
    </xf>
    <xf numFmtId="0" fontId="0" fillId="2" borderId="0" xfId="2" applyFont="1" applyFill="1" applyAlignment="1">
      <alignment vertical="center"/>
    </xf>
    <xf numFmtId="0" fontId="2" fillId="0" borderId="0" xfId="0" applyFont="1">
      <alignment vertical="center"/>
    </xf>
    <xf numFmtId="0" fontId="4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87" fontId="49" fillId="0" borderId="1" xfId="0" applyNumberFormat="1" applyFont="1" applyBorder="1" applyAlignment="1">
      <alignment horizontal="center" vertical="center" wrapText="1"/>
    </xf>
    <xf numFmtId="41" fontId="48" fillId="0" borderId="1" xfId="1" applyFont="1" applyBorder="1" applyAlignment="1">
      <alignment horizontal="center" vertical="center" wrapText="1"/>
    </xf>
    <xf numFmtId="0" fontId="6" fillId="5" borderId="48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183" fontId="21" fillId="5" borderId="48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182" fontId="6" fillId="5" borderId="1" xfId="0" applyNumberFormat="1" applyFont="1" applyFill="1" applyBorder="1" applyAlignment="1">
      <alignment horizontal="right" vertical="center" wrapText="1"/>
    </xf>
    <xf numFmtId="184" fontId="6" fillId="5" borderId="48" xfId="0" applyNumberFormat="1" applyFont="1" applyFill="1" applyBorder="1" applyAlignment="1">
      <alignment horizontal="center" vertical="center" wrapText="1"/>
    </xf>
    <xf numFmtId="184" fontId="6" fillId="5" borderId="50" xfId="0" applyNumberFormat="1" applyFont="1" applyFill="1" applyBorder="1" applyAlignment="1">
      <alignment horizontal="center" vertical="center" wrapText="1"/>
    </xf>
    <xf numFmtId="184" fontId="6" fillId="5" borderId="1" xfId="0" applyNumberFormat="1" applyFont="1" applyFill="1" applyBorder="1" applyAlignment="1">
      <alignment horizontal="center" vertical="center" wrapText="1"/>
    </xf>
    <xf numFmtId="178" fontId="6" fillId="5" borderId="1" xfId="0" applyNumberFormat="1" applyFont="1" applyFill="1" applyBorder="1" applyAlignment="1">
      <alignment horizontal="center" vertical="center" wrapText="1"/>
    </xf>
    <xf numFmtId="178" fontId="6" fillId="5" borderId="48" xfId="0" applyNumberFormat="1" applyFont="1" applyFill="1" applyBorder="1" applyAlignment="1">
      <alignment horizontal="center" vertical="center" wrapText="1"/>
    </xf>
    <xf numFmtId="178" fontId="6" fillId="5" borderId="50" xfId="0" applyNumberFormat="1" applyFont="1" applyFill="1" applyBorder="1" applyAlignment="1">
      <alignment horizontal="center" vertical="center" wrapText="1"/>
    </xf>
    <xf numFmtId="178" fontId="6" fillId="5" borderId="1" xfId="0" applyNumberFormat="1" applyFont="1" applyFill="1" applyBorder="1" applyAlignment="1">
      <alignment horizontal="right" vertical="center" wrapText="1"/>
    </xf>
    <xf numFmtId="0" fontId="27" fillId="5" borderId="1" xfId="0" applyFont="1" applyFill="1" applyBorder="1" applyAlignment="1">
      <alignment vertical="center" wrapText="1"/>
    </xf>
    <xf numFmtId="178" fontId="49" fillId="0" borderId="48" xfId="0" applyNumberFormat="1" applyFont="1" applyBorder="1" applyAlignment="1">
      <alignment horizontal="right" vertical="center" wrapText="1"/>
    </xf>
    <xf numFmtId="178" fontId="49" fillId="0" borderId="50" xfId="0" applyNumberFormat="1" applyFont="1" applyBorder="1" applyAlignment="1">
      <alignment vertical="center" wrapText="1"/>
    </xf>
    <xf numFmtId="178" fontId="48" fillId="0" borderId="48" xfId="0" applyNumberFormat="1" applyFont="1" applyBorder="1" applyAlignment="1">
      <alignment vertical="center" wrapText="1"/>
    </xf>
    <xf numFmtId="178" fontId="48" fillId="0" borderId="50" xfId="0" applyNumberFormat="1" applyFont="1" applyBorder="1" applyAlignment="1">
      <alignment vertical="center" wrapText="1"/>
    </xf>
    <xf numFmtId="43" fontId="0" fillId="0" borderId="0" xfId="1" applyNumberFormat="1" applyFont="1">
      <alignment vertical="center"/>
    </xf>
    <xf numFmtId="0" fontId="50" fillId="0" borderId="0" xfId="2" applyFont="1" applyAlignment="1">
      <alignment horizontal="center" vertical="center"/>
    </xf>
    <xf numFmtId="0" fontId="53" fillId="0" borderId="64" xfId="2" quotePrefix="1" applyFont="1" applyBorder="1" applyAlignment="1">
      <alignment horizontal="center" vertical="center" wrapText="1"/>
    </xf>
    <xf numFmtId="0" fontId="53" fillId="0" borderId="8" xfId="2" quotePrefix="1" applyFont="1" applyBorder="1" applyAlignment="1">
      <alignment horizontal="center" vertical="center" wrapText="1"/>
    </xf>
    <xf numFmtId="188" fontId="53" fillId="0" borderId="8" xfId="2" quotePrefix="1" applyNumberFormat="1" applyFont="1" applyBorder="1" applyAlignment="1">
      <alignment horizontal="center" vertical="center" wrapText="1"/>
    </xf>
    <xf numFmtId="178" fontId="53" fillId="4" borderId="8" xfId="2" applyNumberFormat="1" applyFont="1" applyFill="1" applyBorder="1" applyAlignment="1">
      <alignment horizontal="right" vertical="center"/>
    </xf>
    <xf numFmtId="178" fontId="53" fillId="0" borderId="8" xfId="2" quotePrefix="1" applyNumberFormat="1" applyFont="1" applyBorder="1" applyAlignment="1">
      <alignment horizontal="right" vertical="center"/>
    </xf>
    <xf numFmtId="0" fontId="53" fillId="0" borderId="21" xfId="2" quotePrefix="1" applyFont="1" applyBorder="1" applyAlignment="1">
      <alignment vertical="center" wrapText="1"/>
    </xf>
    <xf numFmtId="0" fontId="53" fillId="0" borderId="65" xfId="2" quotePrefix="1" applyFont="1" applyBorder="1" applyAlignment="1">
      <alignment horizontal="center" vertical="center" wrapText="1"/>
    </xf>
    <xf numFmtId="0" fontId="53" fillId="0" borderId="1" xfId="2" quotePrefix="1" applyFont="1" applyBorder="1" applyAlignment="1">
      <alignment horizontal="center" vertical="center" wrapText="1"/>
    </xf>
    <xf numFmtId="188" fontId="53" fillId="0" borderId="1" xfId="2" quotePrefix="1" applyNumberFormat="1" applyFont="1" applyBorder="1" applyAlignment="1">
      <alignment horizontal="center" vertical="center" wrapText="1"/>
    </xf>
    <xf numFmtId="178" fontId="53" fillId="4" borderId="1" xfId="2" applyNumberFormat="1" applyFont="1" applyFill="1" applyBorder="1" applyAlignment="1">
      <alignment horizontal="right" vertical="center"/>
    </xf>
    <xf numFmtId="10" fontId="53" fillId="0" borderId="1" xfId="13" quotePrefix="1" applyNumberFormat="1" applyFont="1" applyBorder="1" applyAlignment="1">
      <alignment horizontal="center" vertical="center" wrapText="1"/>
    </xf>
    <xf numFmtId="0" fontId="53" fillId="0" borderId="2" xfId="2" quotePrefix="1" applyFont="1" applyBorder="1" applyAlignment="1">
      <alignment vertical="center" wrapText="1"/>
    </xf>
    <xf numFmtId="0" fontId="4" fillId="0" borderId="2" xfId="2" applyBorder="1" applyAlignment="1">
      <alignment vertical="center"/>
    </xf>
    <xf numFmtId="178" fontId="53" fillId="0" borderId="1" xfId="2" quotePrefix="1" applyNumberFormat="1" applyFont="1" applyBorder="1" applyAlignment="1">
      <alignment horizontal="center" vertical="center"/>
    </xf>
    <xf numFmtId="0" fontId="48" fillId="0" borderId="48" xfId="0" quotePrefix="1" applyFont="1" applyBorder="1" applyAlignment="1">
      <alignment horizontal="center" vertical="center" wrapText="1"/>
    </xf>
    <xf numFmtId="43" fontId="31" fillId="0" borderId="0" xfId="2" applyNumberFormat="1" applyFont="1"/>
    <xf numFmtId="0" fontId="0" fillId="3" borderId="1" xfId="0" applyFill="1" applyBorder="1" applyAlignment="1">
      <alignment horizontal="center" vertical="center"/>
    </xf>
    <xf numFmtId="41" fontId="0" fillId="0" borderId="67" xfId="0" applyNumberFormat="1" applyBorder="1" applyAlignment="1">
      <alignment horizontal="center" vertical="center"/>
    </xf>
    <xf numFmtId="181" fontId="0" fillId="0" borderId="67" xfId="1" applyNumberFormat="1" applyFont="1" applyBorder="1" applyAlignment="1">
      <alignment horizontal="center" vertical="center"/>
    </xf>
    <xf numFmtId="41" fontId="0" fillId="0" borderId="67" xfId="1" applyFont="1" applyBorder="1" applyAlignment="1">
      <alignment horizontal="center" vertical="center"/>
    </xf>
    <xf numFmtId="181" fontId="55" fillId="0" borderId="67" xfId="0" applyNumberFormat="1" applyFont="1" applyBorder="1" applyAlignment="1">
      <alignment horizontal="center" vertical="center"/>
    </xf>
    <xf numFmtId="0" fontId="55" fillId="0" borderId="67" xfId="0" applyFont="1" applyBorder="1" applyAlignment="1">
      <alignment horizontal="center" vertical="center"/>
    </xf>
    <xf numFmtId="41" fontId="0" fillId="0" borderId="72" xfId="0" applyNumberFormat="1" applyBorder="1" applyAlignment="1">
      <alignment horizontal="center" vertical="center"/>
    </xf>
    <xf numFmtId="41" fontId="0" fillId="0" borderId="72" xfId="1" applyFont="1" applyBorder="1" applyAlignment="1">
      <alignment horizontal="center" vertical="center"/>
    </xf>
    <xf numFmtId="0" fontId="55" fillId="0" borderId="7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0" applyNumberFormat="1" applyBorder="1">
      <alignment vertical="center"/>
    </xf>
    <xf numFmtId="41" fontId="0" fillId="0" borderId="0" xfId="1" applyFont="1" applyBorder="1" applyAlignment="1">
      <alignment horizontal="center" vertical="center"/>
    </xf>
    <xf numFmtId="41" fontId="56" fillId="0" borderId="0" xfId="1" applyFont="1" applyBorder="1" applyAlignment="1">
      <alignment horizontal="center" vertical="center"/>
    </xf>
    <xf numFmtId="41" fontId="56" fillId="0" borderId="0" xfId="1" applyFont="1" applyBorder="1">
      <alignment vertical="center"/>
    </xf>
    <xf numFmtId="0" fontId="0" fillId="4" borderId="0" xfId="0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41" fontId="0" fillId="0" borderId="0" xfId="1" applyFont="1" applyBorder="1" applyAlignment="1">
      <alignment horizontal="left" vertical="center" wrapText="1"/>
    </xf>
    <xf numFmtId="41" fontId="0" fillId="0" borderId="0" xfId="1" applyFont="1" applyBorder="1" applyAlignment="1">
      <alignment horizontal="left" vertical="center"/>
    </xf>
    <xf numFmtId="43" fontId="0" fillId="0" borderId="1" xfId="1" applyNumberFormat="1" applyFont="1" applyBorder="1" applyAlignment="1">
      <alignment vertical="center"/>
    </xf>
    <xf numFmtId="0" fontId="54" fillId="4" borderId="0" xfId="0" applyFont="1" applyFill="1" applyAlignment="1">
      <alignment vertical="center"/>
    </xf>
    <xf numFmtId="181" fontId="0" fillId="0" borderId="77" xfId="1" applyNumberFormat="1" applyFont="1" applyBorder="1" applyAlignment="1">
      <alignment horizontal="center" vertical="center"/>
    </xf>
    <xf numFmtId="41" fontId="0" fillId="0" borderId="77" xfId="0" applyNumberFormat="1" applyBorder="1" applyAlignment="1">
      <alignment horizontal="center" vertical="center"/>
    </xf>
    <xf numFmtId="10" fontId="53" fillId="2" borderId="8" xfId="13" quotePrefix="1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1" xfId="0" applyBorder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0" fillId="0" borderId="79" xfId="0" applyBorder="1">
      <alignment vertical="center"/>
    </xf>
    <xf numFmtId="189" fontId="57" fillId="0" borderId="1" xfId="0" applyNumberFormat="1" applyFont="1" applyBorder="1" applyAlignment="1">
      <alignment horizontal="right" vertical="center"/>
    </xf>
    <xf numFmtId="190" fontId="57" fillId="0" borderId="1" xfId="0" applyNumberFormat="1" applyFont="1" applyBorder="1" applyAlignment="1">
      <alignment horizontal="right" vertical="center"/>
    </xf>
    <xf numFmtId="178" fontId="57" fillId="0" borderId="1" xfId="0" applyNumberFormat="1" applyFont="1" applyBorder="1" applyAlignment="1">
      <alignment horizontal="center" vertical="center"/>
    </xf>
    <xf numFmtId="190" fontId="57" fillId="0" borderId="1" xfId="0" applyNumberFormat="1" applyFont="1" applyFill="1" applyBorder="1" applyAlignment="1">
      <alignment horizontal="right" vertical="center"/>
    </xf>
    <xf numFmtId="0" fontId="57" fillId="0" borderId="1" xfId="0" applyFont="1" applyBorder="1" applyAlignment="1">
      <alignment horizontal="center" vertical="center"/>
    </xf>
    <xf numFmtId="0" fontId="57" fillId="0" borderId="1" xfId="14" applyFont="1" applyBorder="1" applyAlignment="1">
      <alignment horizontal="center" vertical="center"/>
    </xf>
    <xf numFmtId="189" fontId="57" fillId="0" borderId="3" xfId="0" applyNumberFormat="1" applyFont="1" applyBorder="1" applyAlignment="1">
      <alignment horizontal="right" vertical="center"/>
    </xf>
    <xf numFmtId="190" fontId="57" fillId="0" borderId="3" xfId="0" applyNumberFormat="1" applyFont="1" applyBorder="1" applyAlignment="1">
      <alignment horizontal="right" vertical="center"/>
    </xf>
    <xf numFmtId="178" fontId="57" fillId="0" borderId="3" xfId="0" applyNumberFormat="1" applyFont="1" applyBorder="1" applyAlignment="1">
      <alignment horizontal="center" vertical="center"/>
    </xf>
    <xf numFmtId="0" fontId="57" fillId="0" borderId="3" xfId="14" applyFont="1" applyBorder="1" applyAlignment="1">
      <alignment horizontal="center" vertical="center"/>
    </xf>
    <xf numFmtId="0" fontId="6" fillId="5" borderId="87" xfId="0" applyFont="1" applyFill="1" applyBorder="1" applyAlignment="1">
      <alignment horizontal="center" vertical="center" wrapText="1"/>
    </xf>
    <xf numFmtId="0" fontId="6" fillId="5" borderId="88" xfId="0" applyFont="1" applyFill="1" applyBorder="1" applyAlignment="1">
      <alignment horizontal="center" vertical="center" wrapText="1"/>
    </xf>
    <xf numFmtId="0" fontId="6" fillId="5" borderId="89" xfId="0" applyFont="1" applyFill="1" applyBorder="1" applyAlignment="1">
      <alignment horizontal="center" vertical="center" wrapText="1"/>
    </xf>
    <xf numFmtId="183" fontId="21" fillId="5" borderId="87" xfId="0" applyNumberFormat="1" applyFont="1" applyFill="1" applyBorder="1" applyAlignment="1">
      <alignment horizontal="center" vertical="center" wrapText="1"/>
    </xf>
    <xf numFmtId="0" fontId="21" fillId="5" borderId="86" xfId="0" applyFont="1" applyFill="1" applyBorder="1" applyAlignment="1">
      <alignment horizontal="center" vertical="center" wrapText="1"/>
    </xf>
    <xf numFmtId="182" fontId="6" fillId="5" borderId="86" xfId="0" applyNumberFormat="1" applyFont="1" applyFill="1" applyBorder="1" applyAlignment="1">
      <alignment horizontal="right" vertical="center" wrapText="1"/>
    </xf>
    <xf numFmtId="184" fontId="6" fillId="5" borderId="87" xfId="0" applyNumberFormat="1" applyFont="1" applyFill="1" applyBorder="1" applyAlignment="1">
      <alignment horizontal="center" vertical="center" wrapText="1"/>
    </xf>
    <xf numFmtId="184" fontId="6" fillId="5" borderId="89" xfId="0" applyNumberFormat="1" applyFont="1" applyFill="1" applyBorder="1" applyAlignment="1">
      <alignment horizontal="center" vertical="center" wrapText="1"/>
    </xf>
    <xf numFmtId="184" fontId="6" fillId="5" borderId="86" xfId="0" applyNumberFormat="1" applyFont="1" applyFill="1" applyBorder="1" applyAlignment="1">
      <alignment horizontal="center" vertical="center" wrapText="1"/>
    </xf>
    <xf numFmtId="178" fontId="6" fillId="5" borderId="86" xfId="0" applyNumberFormat="1" applyFont="1" applyFill="1" applyBorder="1" applyAlignment="1">
      <alignment horizontal="center" vertical="center" wrapText="1"/>
    </xf>
    <xf numFmtId="178" fontId="6" fillId="5" borderId="87" xfId="0" applyNumberFormat="1" applyFont="1" applyFill="1" applyBorder="1" applyAlignment="1">
      <alignment horizontal="center" vertical="center" wrapText="1"/>
    </xf>
    <xf numFmtId="178" fontId="6" fillId="5" borderId="89" xfId="0" applyNumberFormat="1" applyFont="1" applyFill="1" applyBorder="1" applyAlignment="1">
      <alignment horizontal="center" vertical="center" wrapText="1"/>
    </xf>
    <xf numFmtId="178" fontId="6" fillId="5" borderId="86" xfId="0" applyNumberFormat="1" applyFont="1" applyFill="1" applyBorder="1" applyAlignment="1">
      <alignment horizontal="right" vertical="center" wrapText="1"/>
    </xf>
    <xf numFmtId="0" fontId="27" fillId="5" borderId="86" xfId="0" applyFont="1" applyFill="1" applyBorder="1" applyAlignment="1">
      <alignment vertical="center" wrapText="1"/>
    </xf>
    <xf numFmtId="2" fontId="6" fillId="0" borderId="50" xfId="0" applyNumberFormat="1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vertical="center"/>
    </xf>
    <xf numFmtId="0" fontId="42" fillId="0" borderId="0" xfId="11" applyFont="1" applyBorder="1" applyAlignment="1">
      <alignment horizontal="center" vertical="center"/>
    </xf>
    <xf numFmtId="0" fontId="43" fillId="0" borderId="0" xfId="11" applyFont="1" applyBorder="1" applyAlignment="1">
      <alignment horizontal="right" vertical="center"/>
    </xf>
    <xf numFmtId="49" fontId="48" fillId="0" borderId="9" xfId="0" quotePrefix="1" applyNumberFormat="1" applyFont="1" applyBorder="1" applyAlignment="1">
      <alignment horizontal="center" vertical="center" wrapText="1"/>
    </xf>
    <xf numFmtId="0" fontId="48" fillId="6" borderId="1" xfId="0" applyFont="1" applyFill="1" applyBorder="1" applyAlignment="1">
      <alignment horizontal="center" vertical="center" wrapText="1"/>
    </xf>
    <xf numFmtId="0" fontId="49" fillId="6" borderId="1" xfId="0" applyFont="1" applyFill="1" applyBorder="1" applyAlignment="1">
      <alignment horizontal="center" vertical="center" wrapText="1"/>
    </xf>
    <xf numFmtId="178" fontId="48" fillId="6" borderId="1" xfId="0" applyNumberFormat="1" applyFont="1" applyFill="1" applyBorder="1" applyAlignment="1">
      <alignment horizontal="center" vertical="center" wrapText="1"/>
    </xf>
    <xf numFmtId="184" fontId="49" fillId="6" borderId="48" xfId="0" applyNumberFormat="1" applyFont="1" applyFill="1" applyBorder="1" applyAlignment="1">
      <alignment horizontal="right" vertical="center" wrapText="1"/>
    </xf>
    <xf numFmtId="178" fontId="48" fillId="6" borderId="50" xfId="0" applyNumberFormat="1" applyFont="1" applyFill="1" applyBorder="1" applyAlignment="1">
      <alignment horizontal="right" vertical="center" wrapText="1"/>
    </xf>
    <xf numFmtId="178" fontId="49" fillId="6" borderId="48" xfId="0" applyNumberFormat="1" applyFont="1" applyFill="1" applyBorder="1" applyAlignment="1">
      <alignment horizontal="right" vertical="center" wrapText="1"/>
    </xf>
    <xf numFmtId="178" fontId="48" fillId="6" borderId="48" xfId="0" applyNumberFormat="1" applyFont="1" applyFill="1" applyBorder="1" applyAlignment="1">
      <alignment horizontal="right" vertical="center" wrapText="1"/>
    </xf>
    <xf numFmtId="184" fontId="2" fillId="6" borderId="1" xfId="0" applyNumberFormat="1" applyFont="1" applyFill="1" applyBorder="1" applyAlignment="1">
      <alignment vertical="center" wrapText="1"/>
    </xf>
    <xf numFmtId="0" fontId="38" fillId="6" borderId="43" xfId="0" applyFont="1" applyFill="1" applyBorder="1" applyAlignment="1">
      <alignment horizontal="center" vertical="center" wrapText="1"/>
    </xf>
    <xf numFmtId="0" fontId="38" fillId="6" borderId="44" xfId="0" applyFont="1" applyFill="1" applyBorder="1" applyAlignment="1">
      <alignment horizontal="center" vertical="center" wrapText="1"/>
    </xf>
    <xf numFmtId="0" fontId="38" fillId="6" borderId="45" xfId="0" applyFont="1" applyFill="1" applyBorder="1" applyAlignment="1">
      <alignment horizontal="center" vertical="center" wrapText="1"/>
    </xf>
    <xf numFmtId="0" fontId="38" fillId="6" borderId="42" xfId="0" applyFont="1" applyFill="1" applyBorder="1" applyAlignment="1">
      <alignment horizontal="center" vertical="center" wrapText="1"/>
    </xf>
    <xf numFmtId="0" fontId="58" fillId="6" borderId="1" xfId="0" applyFont="1" applyFill="1" applyBorder="1" applyAlignment="1">
      <alignment horizontal="center" vertical="center"/>
    </xf>
    <xf numFmtId="0" fontId="52" fillId="6" borderId="1" xfId="0" applyFont="1" applyFill="1" applyBorder="1" applyAlignment="1">
      <alignment horizontal="center" vertical="center"/>
    </xf>
    <xf numFmtId="0" fontId="52" fillId="6" borderId="42" xfId="2" quotePrefix="1" applyFont="1" applyFill="1" applyBorder="1" applyAlignment="1">
      <alignment horizontal="center" vertical="center"/>
    </xf>
    <xf numFmtId="0" fontId="12" fillId="6" borderId="12" xfId="2" applyFont="1" applyFill="1" applyBorder="1" applyAlignment="1">
      <alignment horizontal="center" vertical="center" wrapText="1"/>
    </xf>
    <xf numFmtId="0" fontId="12" fillId="6" borderId="58" xfId="2" applyFont="1" applyFill="1" applyBorder="1" applyAlignment="1">
      <alignment horizontal="center" vertical="center" wrapText="1"/>
    </xf>
    <xf numFmtId="0" fontId="12" fillId="6" borderId="19" xfId="2" applyFont="1" applyFill="1" applyBorder="1" applyAlignment="1">
      <alignment horizontal="center" vertical="center" wrapText="1"/>
    </xf>
    <xf numFmtId="0" fontId="20" fillId="6" borderId="83" xfId="0" applyFont="1" applyFill="1" applyBorder="1" applyAlignment="1">
      <alignment horizontal="center" vertical="center" wrapText="1"/>
    </xf>
    <xf numFmtId="0" fontId="20" fillId="6" borderId="84" xfId="0" applyFont="1" applyFill="1" applyBorder="1" applyAlignment="1">
      <alignment horizontal="center" vertical="center" wrapText="1"/>
    </xf>
    <xf numFmtId="0" fontId="20" fillId="6" borderId="85" xfId="0" applyFont="1" applyFill="1" applyBorder="1" applyAlignment="1">
      <alignment horizontal="center" vertical="center" wrapText="1"/>
    </xf>
    <xf numFmtId="0" fontId="20" fillId="6" borderId="61" xfId="0" applyFont="1" applyFill="1" applyBorder="1" applyAlignment="1">
      <alignment horizontal="center" vertical="center" wrapText="1"/>
    </xf>
    <xf numFmtId="0" fontId="48" fillId="0" borderId="90" xfId="0" applyFont="1" applyBorder="1">
      <alignment vertical="center"/>
    </xf>
    <xf numFmtId="0" fontId="48" fillId="0" borderId="8" xfId="0" applyFont="1" applyBorder="1">
      <alignment vertical="center"/>
    </xf>
    <xf numFmtId="0" fontId="49" fillId="0" borderId="8" xfId="0" applyFont="1" applyBorder="1" applyAlignment="1">
      <alignment horizontal="center" vertical="center" wrapText="1"/>
    </xf>
    <xf numFmtId="187" fontId="49" fillId="0" borderId="8" xfId="0" applyNumberFormat="1" applyFont="1" applyBorder="1" applyAlignment="1">
      <alignment horizontal="center" vertical="center" wrapText="1"/>
    </xf>
    <xf numFmtId="178" fontId="49" fillId="0" borderId="46" xfId="0" applyNumberFormat="1" applyFont="1" applyBorder="1" applyAlignment="1">
      <alignment horizontal="right" vertical="center" wrapText="1"/>
    </xf>
    <xf numFmtId="178" fontId="49" fillId="0" borderId="47" xfId="0" applyNumberFormat="1" applyFont="1" applyBorder="1" applyAlignment="1">
      <alignment vertical="center" wrapText="1"/>
    </xf>
    <xf numFmtId="178" fontId="48" fillId="0" borderId="46" xfId="0" applyNumberFormat="1" applyFont="1" applyBorder="1" applyAlignment="1">
      <alignment vertical="center" wrapText="1"/>
    </xf>
    <xf numFmtId="178" fontId="48" fillId="0" borderId="47" xfId="0" applyNumberFormat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6" fillId="6" borderId="43" xfId="0" applyFont="1" applyFill="1" applyBorder="1" applyAlignment="1">
      <alignment horizontal="center" vertical="center" wrapText="1"/>
    </xf>
    <xf numFmtId="0" fontId="36" fillId="6" borderId="45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35" fillId="0" borderId="0" xfId="9" applyFont="1" applyAlignment="1">
      <alignment horizontal="center" vertical="center"/>
    </xf>
    <xf numFmtId="0" fontId="34" fillId="0" borderId="0" xfId="9" applyFont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7" fillId="0" borderId="3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9" fontId="7" fillId="0" borderId="9" xfId="2" applyNumberFormat="1" applyFont="1" applyBorder="1" applyAlignment="1">
      <alignment horizontal="center" vertical="center"/>
    </xf>
    <xf numFmtId="9" fontId="7" fillId="0" borderId="9" xfId="2" applyNumberFormat="1" applyFont="1" applyFill="1" applyBorder="1" applyAlignment="1">
      <alignment horizontal="center" vertical="center"/>
    </xf>
    <xf numFmtId="41" fontId="7" fillId="0" borderId="9" xfId="2" applyNumberFormat="1" applyFont="1" applyFill="1" applyBorder="1" applyAlignment="1">
      <alignment horizontal="center" vertical="center"/>
    </xf>
    <xf numFmtId="178" fontId="53" fillId="0" borderId="8" xfId="2" quotePrefix="1" applyNumberFormat="1" applyFont="1" applyBorder="1" applyAlignment="1">
      <alignment horizontal="center" vertical="center" wrapText="1"/>
    </xf>
    <xf numFmtId="41" fontId="31" fillId="0" borderId="0" xfId="1" applyFont="1" applyAlignment="1"/>
    <xf numFmtId="0" fontId="37" fillId="5" borderId="90" xfId="0" applyFont="1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left" vertical="center" wrapText="1"/>
    </xf>
    <xf numFmtId="0" fontId="37" fillId="5" borderId="93" xfId="0" applyFont="1" applyFill="1" applyBorder="1" applyAlignment="1">
      <alignment horizontal="left" vertical="center" wrapText="1"/>
    </xf>
    <xf numFmtId="0" fontId="6" fillId="5" borderId="46" xfId="0" applyFont="1" applyFill="1" applyBorder="1" applyAlignment="1">
      <alignment horizontal="center" vertical="center" wrapText="1"/>
    </xf>
    <xf numFmtId="0" fontId="6" fillId="5" borderId="94" xfId="0" applyFont="1" applyFill="1" applyBorder="1" applyAlignment="1">
      <alignment horizontal="center" vertical="center" wrapText="1"/>
    </xf>
    <xf numFmtId="0" fontId="6" fillId="5" borderId="47" xfId="0" applyFont="1" applyFill="1" applyBorder="1" applyAlignment="1">
      <alignment horizontal="center" vertical="center" wrapText="1"/>
    </xf>
    <xf numFmtId="183" fontId="21" fillId="5" borderId="46" xfId="0" applyNumberFormat="1" applyFont="1" applyFill="1" applyBorder="1" applyAlignment="1">
      <alignment horizontal="center" vertical="center" wrapText="1"/>
    </xf>
    <xf numFmtId="0" fontId="21" fillId="5" borderId="8" xfId="0" applyFont="1" applyFill="1" applyBorder="1" applyAlignment="1">
      <alignment horizontal="center" vertical="center" wrapText="1"/>
    </xf>
    <xf numFmtId="182" fontId="6" fillId="5" borderId="8" xfId="0" applyNumberFormat="1" applyFont="1" applyFill="1" applyBorder="1" applyAlignment="1">
      <alignment horizontal="right" vertical="center" wrapText="1"/>
    </xf>
    <xf numFmtId="184" fontId="6" fillId="5" borderId="46" xfId="0" applyNumberFormat="1" applyFont="1" applyFill="1" applyBorder="1" applyAlignment="1">
      <alignment horizontal="center" vertical="center" wrapText="1"/>
    </xf>
    <xf numFmtId="184" fontId="6" fillId="5" borderId="47" xfId="0" applyNumberFormat="1" applyFont="1" applyFill="1" applyBorder="1" applyAlignment="1">
      <alignment horizontal="center" vertical="center" wrapText="1"/>
    </xf>
    <xf numFmtId="184" fontId="6" fillId="5" borderId="8" xfId="0" applyNumberFormat="1" applyFont="1" applyFill="1" applyBorder="1" applyAlignment="1">
      <alignment horizontal="center" vertical="center" wrapText="1"/>
    </xf>
    <xf numFmtId="178" fontId="6" fillId="5" borderId="8" xfId="0" applyNumberFormat="1" applyFont="1" applyFill="1" applyBorder="1" applyAlignment="1">
      <alignment horizontal="center" vertical="center" wrapText="1"/>
    </xf>
    <xf numFmtId="178" fontId="6" fillId="5" borderId="46" xfId="0" applyNumberFormat="1" applyFont="1" applyFill="1" applyBorder="1" applyAlignment="1">
      <alignment horizontal="center" vertical="center" wrapText="1"/>
    </xf>
    <xf numFmtId="178" fontId="6" fillId="5" borderId="47" xfId="0" applyNumberFormat="1" applyFont="1" applyFill="1" applyBorder="1" applyAlignment="1">
      <alignment horizontal="center" vertical="center" wrapText="1"/>
    </xf>
    <xf numFmtId="178" fontId="6" fillId="5" borderId="8" xfId="0" applyNumberFormat="1" applyFont="1" applyFill="1" applyBorder="1" applyAlignment="1">
      <alignment horizontal="right" vertical="center" wrapText="1"/>
    </xf>
    <xf numFmtId="0" fontId="27" fillId="5" borderId="8" xfId="0" applyFont="1" applyFill="1" applyBorder="1" applyAlignment="1">
      <alignment vertical="center" wrapText="1"/>
    </xf>
    <xf numFmtId="41" fontId="0" fillId="0" borderId="0" xfId="1" applyFont="1" applyFill="1">
      <alignment vertical="center"/>
    </xf>
    <xf numFmtId="0" fontId="3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82" fontId="6" fillId="0" borderId="0" xfId="0" applyNumberFormat="1" applyFont="1" applyBorder="1" applyAlignment="1">
      <alignment horizontal="right" vertical="center" wrapText="1"/>
    </xf>
    <xf numFmtId="184" fontId="30" fillId="0" borderId="0" xfId="0" applyNumberFormat="1" applyFont="1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right" vertical="center" wrapText="1"/>
    </xf>
    <xf numFmtId="178" fontId="30" fillId="0" borderId="0" xfId="0" applyNumberFormat="1" applyFont="1" applyBorder="1" applyAlignment="1">
      <alignment horizontal="right" vertical="center" wrapText="1"/>
    </xf>
    <xf numFmtId="0" fontId="27" fillId="0" borderId="0" xfId="0" applyFont="1" applyBorder="1" applyAlignment="1">
      <alignment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2" fontId="6" fillId="2" borderId="48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82" fontId="6" fillId="2" borderId="1" xfId="0" applyNumberFormat="1" applyFont="1" applyFill="1" applyBorder="1" applyAlignment="1">
      <alignment horizontal="right" vertical="center" wrapText="1"/>
    </xf>
    <xf numFmtId="184" fontId="30" fillId="2" borderId="48" xfId="0" applyNumberFormat="1" applyFont="1" applyFill="1" applyBorder="1" applyAlignment="1">
      <alignment horizontal="center" vertical="center" wrapText="1"/>
    </xf>
    <xf numFmtId="178" fontId="6" fillId="2" borderId="50" xfId="0" applyNumberFormat="1" applyFont="1" applyFill="1" applyBorder="1" applyAlignment="1">
      <alignment horizontal="right" vertical="center" wrapText="1"/>
    </xf>
    <xf numFmtId="178" fontId="30" fillId="2" borderId="1" xfId="0" applyNumberFormat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vertical="center" wrapText="1"/>
    </xf>
    <xf numFmtId="0" fontId="36" fillId="0" borderId="90" xfId="0" applyNumberFormat="1" applyFont="1" applyFill="1" applyBorder="1" applyAlignment="1">
      <alignment horizontal="left" vertical="center"/>
    </xf>
    <xf numFmtId="0" fontId="36" fillId="0" borderId="6" xfId="0" applyFont="1" applyFill="1" applyBorder="1" applyAlignment="1">
      <alignment horizontal="left" vertical="center" wrapText="1"/>
    </xf>
    <xf numFmtId="0" fontId="60" fillId="0" borderId="46" xfId="0" applyFont="1" applyFill="1" applyBorder="1" applyAlignment="1">
      <alignment horizontal="center" vertical="center" wrapText="1"/>
    </xf>
    <xf numFmtId="0" fontId="60" fillId="0" borderId="94" xfId="0" applyFont="1" applyFill="1" applyBorder="1" applyAlignment="1">
      <alignment horizontal="center" vertical="center" wrapText="1"/>
    </xf>
    <xf numFmtId="0" fontId="60" fillId="0" borderId="47" xfId="0" applyFont="1" applyFill="1" applyBorder="1" applyAlignment="1">
      <alignment horizontal="center" vertical="center" wrapText="1"/>
    </xf>
    <xf numFmtId="183" fontId="26" fillId="0" borderId="46" xfId="0" applyNumberFormat="1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182" fontId="60" fillId="0" borderId="8" xfId="0" applyNumberFormat="1" applyFont="1" applyFill="1" applyBorder="1" applyAlignment="1">
      <alignment horizontal="right" vertical="center" wrapText="1"/>
    </xf>
    <xf numFmtId="184" fontId="60" fillId="0" borderId="46" xfId="0" applyNumberFormat="1" applyFont="1" applyFill="1" applyBorder="1" applyAlignment="1">
      <alignment horizontal="center" vertical="center" wrapText="1"/>
    </xf>
    <xf numFmtId="41" fontId="60" fillId="0" borderId="47" xfId="1" applyFont="1" applyFill="1" applyBorder="1" applyAlignment="1">
      <alignment horizontal="center" vertical="center" wrapText="1"/>
    </xf>
    <xf numFmtId="41" fontId="60" fillId="0" borderId="8" xfId="1" applyFont="1" applyFill="1" applyBorder="1" applyAlignment="1">
      <alignment horizontal="right" vertical="center" wrapText="1"/>
    </xf>
    <xf numFmtId="178" fontId="60" fillId="0" borderId="46" xfId="0" applyNumberFormat="1" applyFont="1" applyFill="1" applyBorder="1" applyAlignment="1">
      <alignment horizontal="center" vertical="center" wrapText="1"/>
    </xf>
    <xf numFmtId="178" fontId="60" fillId="0" borderId="47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0" xfId="0" applyFont="1" applyFill="1">
      <alignment vertical="center"/>
    </xf>
    <xf numFmtId="0" fontId="6" fillId="7" borderId="48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 wrapText="1"/>
    </xf>
    <xf numFmtId="0" fontId="6" fillId="7" borderId="50" xfId="0" applyFont="1" applyFill="1" applyBorder="1" applyAlignment="1">
      <alignment horizontal="center" vertical="center" wrapText="1"/>
    </xf>
    <xf numFmtId="2" fontId="6" fillId="7" borderId="48" xfId="0" applyNumberFormat="1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182" fontId="6" fillId="7" borderId="1" xfId="0" applyNumberFormat="1" applyFont="1" applyFill="1" applyBorder="1" applyAlignment="1">
      <alignment horizontal="right" vertical="center" wrapText="1"/>
    </xf>
    <xf numFmtId="184" fontId="30" fillId="7" borderId="48" xfId="0" applyNumberFormat="1" applyFont="1" applyFill="1" applyBorder="1" applyAlignment="1">
      <alignment horizontal="center" vertical="center" wrapText="1"/>
    </xf>
    <xf numFmtId="178" fontId="6" fillId="7" borderId="50" xfId="0" applyNumberFormat="1" applyFont="1" applyFill="1" applyBorder="1" applyAlignment="1">
      <alignment horizontal="right" vertical="center" wrapText="1"/>
    </xf>
    <xf numFmtId="178" fontId="30" fillId="7" borderId="1" xfId="0" applyNumberFormat="1" applyFont="1" applyFill="1" applyBorder="1" applyAlignment="1">
      <alignment horizontal="right" vertical="center" wrapText="1"/>
    </xf>
    <xf numFmtId="0" fontId="27" fillId="7" borderId="1" xfId="0" applyFont="1" applyFill="1" applyBorder="1" applyAlignment="1">
      <alignment vertical="center" wrapText="1"/>
    </xf>
    <xf numFmtId="0" fontId="6" fillId="8" borderId="48" xfId="0" applyFont="1" applyFill="1" applyBorder="1" applyAlignment="1">
      <alignment horizontal="center" vertical="center" wrapText="1"/>
    </xf>
    <xf numFmtId="0" fontId="6" fillId="8" borderId="49" xfId="0" applyFont="1" applyFill="1" applyBorder="1" applyAlignment="1">
      <alignment horizontal="center" vertical="center" wrapText="1"/>
    </xf>
    <xf numFmtId="0" fontId="6" fillId="8" borderId="50" xfId="0" applyFont="1" applyFill="1" applyBorder="1" applyAlignment="1">
      <alignment horizontal="center" vertical="center" wrapText="1"/>
    </xf>
    <xf numFmtId="2" fontId="6" fillId="8" borderId="48" xfId="0" applyNumberFormat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182" fontId="6" fillId="8" borderId="1" xfId="0" applyNumberFormat="1" applyFont="1" applyFill="1" applyBorder="1" applyAlignment="1">
      <alignment horizontal="right" vertical="center" wrapText="1"/>
    </xf>
    <xf numFmtId="184" fontId="30" fillId="8" borderId="48" xfId="0" applyNumberFormat="1" applyFont="1" applyFill="1" applyBorder="1" applyAlignment="1">
      <alignment horizontal="center" vertical="center" wrapText="1"/>
    </xf>
    <xf numFmtId="178" fontId="6" fillId="8" borderId="50" xfId="0" applyNumberFormat="1" applyFont="1" applyFill="1" applyBorder="1" applyAlignment="1">
      <alignment horizontal="right" vertical="center" wrapText="1"/>
    </xf>
    <xf numFmtId="178" fontId="30" fillId="8" borderId="1" xfId="0" applyNumberFormat="1" applyFont="1" applyFill="1" applyBorder="1" applyAlignment="1">
      <alignment horizontal="right" vertical="center" wrapText="1"/>
    </xf>
    <xf numFmtId="0" fontId="27" fillId="8" borderId="1" xfId="0" applyFont="1" applyFill="1" applyBorder="1" applyAlignment="1">
      <alignment vertical="center" wrapText="1"/>
    </xf>
    <xf numFmtId="0" fontId="61" fillId="8" borderId="46" xfId="0" applyFont="1" applyFill="1" applyBorder="1" applyAlignment="1">
      <alignment horizontal="center" vertical="center" wrapText="1"/>
    </xf>
    <xf numFmtId="0" fontId="61" fillId="8" borderId="94" xfId="0" applyFont="1" applyFill="1" applyBorder="1" applyAlignment="1">
      <alignment horizontal="center" vertical="center" wrapText="1"/>
    </xf>
    <xf numFmtId="0" fontId="61" fillId="8" borderId="47" xfId="0" applyFont="1" applyFill="1" applyBorder="1" applyAlignment="1">
      <alignment horizontal="center" vertical="center" wrapText="1"/>
    </xf>
    <xf numFmtId="183" fontId="36" fillId="8" borderId="46" xfId="0" applyNumberFormat="1" applyFont="1" applyFill="1" applyBorder="1" applyAlignment="1">
      <alignment horizontal="center" vertical="center" wrapText="1"/>
    </xf>
    <xf numFmtId="0" fontId="36" fillId="8" borderId="8" xfId="0" applyFont="1" applyFill="1" applyBorder="1" applyAlignment="1">
      <alignment horizontal="center" vertical="center" wrapText="1"/>
    </xf>
    <xf numFmtId="182" fontId="61" fillId="8" borderId="8" xfId="0" applyNumberFormat="1" applyFont="1" applyFill="1" applyBorder="1" applyAlignment="1">
      <alignment horizontal="right" vertical="center" wrapText="1"/>
    </xf>
    <xf numFmtId="184" fontId="61" fillId="8" borderId="46" xfId="0" applyNumberFormat="1" applyFont="1" applyFill="1" applyBorder="1" applyAlignment="1">
      <alignment horizontal="center" vertical="center" wrapText="1"/>
    </xf>
    <xf numFmtId="184" fontId="61" fillId="8" borderId="47" xfId="0" applyNumberFormat="1" applyFont="1" applyFill="1" applyBorder="1" applyAlignment="1">
      <alignment horizontal="center" vertical="center" wrapText="1"/>
    </xf>
    <xf numFmtId="41" fontId="61" fillId="8" borderId="46" xfId="1" applyFont="1" applyFill="1" applyBorder="1" applyAlignment="1">
      <alignment horizontal="right" vertical="center" wrapText="1"/>
    </xf>
    <xf numFmtId="178" fontId="61" fillId="8" borderId="47" xfId="0" applyNumberFormat="1" applyFont="1" applyFill="1" applyBorder="1" applyAlignment="1">
      <alignment horizontal="center" vertical="center" wrapText="1"/>
    </xf>
    <xf numFmtId="0" fontId="59" fillId="8" borderId="8" xfId="0" applyFont="1" applyFill="1" applyBorder="1" applyAlignment="1">
      <alignment vertical="center" wrapText="1"/>
    </xf>
    <xf numFmtId="10" fontId="31" fillId="0" borderId="0" xfId="13" applyNumberFormat="1" applyFont="1" applyAlignment="1"/>
    <xf numFmtId="0" fontId="7" fillId="7" borderId="3" xfId="2" applyFont="1" applyFill="1" applyBorder="1"/>
    <xf numFmtId="0" fontId="7" fillId="7" borderId="36" xfId="2" applyFont="1" applyFill="1" applyBorder="1"/>
    <xf numFmtId="41" fontId="7" fillId="7" borderId="36" xfId="2" applyNumberFormat="1" applyFont="1" applyFill="1" applyBorder="1" applyAlignment="1">
      <alignment horizontal="center" vertical="center"/>
    </xf>
    <xf numFmtId="41" fontId="7" fillId="7" borderId="4" xfId="2" applyNumberFormat="1" applyFont="1" applyFill="1" applyBorder="1" applyAlignment="1">
      <alignment horizontal="center" vertical="center"/>
    </xf>
    <xf numFmtId="0" fontId="7" fillId="6" borderId="13" xfId="2" applyFont="1" applyFill="1" applyBorder="1" applyAlignment="1">
      <alignment horizontal="center" vertical="center"/>
    </xf>
    <xf numFmtId="0" fontId="7" fillId="6" borderId="32" xfId="2" applyFont="1" applyFill="1" applyBorder="1" applyAlignment="1">
      <alignment horizontal="center" vertical="center"/>
    </xf>
    <xf numFmtId="0" fontId="7" fillId="6" borderId="33" xfId="2" applyFont="1" applyFill="1" applyBorder="1" applyAlignment="1">
      <alignment horizontal="center" vertical="center"/>
    </xf>
    <xf numFmtId="0" fontId="7" fillId="6" borderId="51" xfId="2" applyFont="1" applyFill="1" applyBorder="1" applyAlignment="1">
      <alignment horizontal="center" vertical="center"/>
    </xf>
    <xf numFmtId="0" fontId="7" fillId="7" borderId="53" xfId="2" applyFont="1" applyFill="1" applyBorder="1" applyAlignment="1">
      <alignment horizontal="center" vertical="center"/>
    </xf>
    <xf numFmtId="0" fontId="7" fillId="7" borderId="52" xfId="2" applyFont="1" applyFill="1" applyBorder="1" applyAlignment="1">
      <alignment horizontal="center" vertical="center"/>
    </xf>
    <xf numFmtId="0" fontId="35" fillId="0" borderId="0" xfId="9" applyFont="1" applyAlignment="1">
      <alignment horizontal="center" vertical="center"/>
    </xf>
    <xf numFmtId="0" fontId="34" fillId="0" borderId="0" xfId="9" applyFont="1" applyAlignment="1">
      <alignment horizontal="left" vertical="center"/>
    </xf>
    <xf numFmtId="0" fontId="7" fillId="6" borderId="41" xfId="2" applyFont="1" applyFill="1" applyBorder="1" applyAlignment="1">
      <alignment horizontal="center" vertical="center"/>
    </xf>
    <xf numFmtId="0" fontId="7" fillId="6" borderId="40" xfId="2" applyFont="1" applyFill="1" applyBorder="1" applyAlignment="1">
      <alignment horizontal="center" vertical="center"/>
    </xf>
    <xf numFmtId="0" fontId="33" fillId="6" borderId="15" xfId="2" applyFont="1" applyFill="1" applyBorder="1" applyAlignment="1">
      <alignment horizontal="center" vertical="center"/>
    </xf>
    <xf numFmtId="0" fontId="33" fillId="6" borderId="34" xfId="2" applyFont="1" applyFill="1" applyBorder="1" applyAlignment="1">
      <alignment horizontal="center" vertical="center"/>
    </xf>
    <xf numFmtId="0" fontId="7" fillId="6" borderId="91" xfId="2" applyFont="1" applyFill="1" applyBorder="1" applyAlignment="1">
      <alignment horizontal="center" vertical="center"/>
    </xf>
    <xf numFmtId="0" fontId="7" fillId="6" borderId="92" xfId="2" applyFont="1" applyFill="1" applyBorder="1" applyAlignment="1">
      <alignment horizontal="center" vertical="center"/>
    </xf>
    <xf numFmtId="0" fontId="48" fillId="0" borderId="9" xfId="0" applyFont="1" applyBorder="1" applyAlignment="1">
      <alignment horizontal="left" vertical="center"/>
    </xf>
    <xf numFmtId="0" fontId="48" fillId="0" borderId="11" xfId="0" applyFont="1" applyBorder="1" applyAlignment="1">
      <alignment horizontal="left" vertical="center"/>
    </xf>
    <xf numFmtId="0" fontId="48" fillId="0" borderId="10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36" fillId="6" borderId="1" xfId="0" applyFont="1" applyFill="1" applyBorder="1" applyAlignment="1">
      <alignment horizontal="center" vertical="center" wrapText="1"/>
    </xf>
    <xf numFmtId="0" fontId="36" fillId="6" borderId="42" xfId="0" applyFont="1" applyFill="1" applyBorder="1" applyAlignment="1">
      <alignment horizontal="center" vertical="center" wrapText="1"/>
    </xf>
    <xf numFmtId="0" fontId="36" fillId="6" borderId="5" xfId="0" applyFont="1" applyFill="1" applyBorder="1" applyAlignment="1">
      <alignment horizontal="center" vertical="center" wrapText="1"/>
    </xf>
    <xf numFmtId="0" fontId="36" fillId="6" borderId="40" xfId="0" applyFont="1" applyFill="1" applyBorder="1" applyAlignment="1">
      <alignment horizontal="center" vertical="center" wrapText="1"/>
    </xf>
    <xf numFmtId="0" fontId="36" fillId="6" borderId="11" xfId="0" applyFont="1" applyFill="1" applyBorder="1" applyAlignment="1">
      <alignment horizontal="center" vertical="center" wrapText="1"/>
    </xf>
    <xf numFmtId="0" fontId="36" fillId="6" borderId="10" xfId="0" applyFont="1" applyFill="1" applyBorder="1" applyAlignment="1">
      <alignment horizontal="center" vertical="center" wrapText="1"/>
    </xf>
    <xf numFmtId="0" fontId="36" fillId="6" borderId="9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>
      <alignment horizontal="center" vertical="center" wrapText="1"/>
    </xf>
    <xf numFmtId="0" fontId="36" fillId="7" borderId="9" xfId="0" applyFont="1" applyFill="1" applyBorder="1" applyAlignment="1">
      <alignment horizontal="center" vertical="center" wrapText="1"/>
    </xf>
    <xf numFmtId="0" fontId="36" fillId="7" borderId="11" xfId="0" applyFont="1" applyFill="1" applyBorder="1" applyAlignment="1">
      <alignment horizontal="center" vertical="center" wrapText="1"/>
    </xf>
    <xf numFmtId="0" fontId="36" fillId="7" borderId="10" xfId="0" applyFont="1" applyFill="1" applyBorder="1" applyAlignment="1">
      <alignment horizontal="center" vertical="center" wrapText="1"/>
    </xf>
    <xf numFmtId="0" fontId="37" fillId="5" borderId="9" xfId="0" applyFont="1" applyFill="1" applyBorder="1" applyAlignment="1">
      <alignment horizontal="left" vertical="center" wrapText="1"/>
    </xf>
    <xf numFmtId="0" fontId="37" fillId="5" borderId="11" xfId="0" applyFont="1" applyFill="1" applyBorder="1" applyAlignment="1">
      <alignment horizontal="left" vertical="center" wrapText="1"/>
    </xf>
    <xf numFmtId="0" fontId="37" fillId="5" borderId="10" xfId="0" applyFont="1" applyFill="1" applyBorder="1" applyAlignment="1">
      <alignment horizontal="left" vertical="center" wrapText="1"/>
    </xf>
    <xf numFmtId="0" fontId="36" fillId="8" borderId="9" xfId="0" applyFont="1" applyFill="1" applyBorder="1" applyAlignment="1">
      <alignment horizontal="center" vertical="center" wrapText="1"/>
    </xf>
    <xf numFmtId="0" fontId="36" fillId="8" borderId="11" xfId="0" applyFont="1" applyFill="1" applyBorder="1" applyAlignment="1">
      <alignment horizontal="center" vertical="center" wrapText="1"/>
    </xf>
    <xf numFmtId="0" fontId="36" fillId="8" borderId="10" xfId="0" applyFont="1" applyFill="1" applyBorder="1" applyAlignment="1">
      <alignment horizontal="center" vertical="center" wrapText="1"/>
    </xf>
    <xf numFmtId="0" fontId="37" fillId="5" borderId="55" xfId="0" applyFont="1" applyFill="1" applyBorder="1" applyAlignment="1">
      <alignment horizontal="left" vertical="center" wrapText="1"/>
    </xf>
    <xf numFmtId="0" fontId="37" fillId="5" borderId="56" xfId="0" applyFont="1" applyFill="1" applyBorder="1" applyAlignment="1">
      <alignment horizontal="left" vertical="center" wrapText="1"/>
    </xf>
    <xf numFmtId="0" fontId="37" fillId="5" borderId="57" xfId="0" applyFont="1" applyFill="1" applyBorder="1" applyAlignment="1">
      <alignment horizontal="left" vertical="center" wrapText="1"/>
    </xf>
    <xf numFmtId="179" fontId="25" fillId="0" borderId="0" xfId="0" applyNumberFormat="1" applyFont="1" applyAlignment="1">
      <alignment horizontal="right" vertical="center"/>
    </xf>
    <xf numFmtId="3" fontId="25" fillId="0" borderId="0" xfId="0" applyNumberFormat="1" applyFont="1" applyAlignment="1">
      <alignment horizontal="right" vertical="center"/>
    </xf>
    <xf numFmtId="0" fontId="38" fillId="6" borderId="1" xfId="0" applyFont="1" applyFill="1" applyBorder="1" applyAlignment="1">
      <alignment horizontal="center" vertical="center" wrapText="1"/>
    </xf>
    <xf numFmtId="0" fontId="38" fillId="6" borderId="42" xfId="0" applyFont="1" applyFill="1" applyBorder="1" applyAlignment="1">
      <alignment horizontal="center" vertical="center" wrapText="1"/>
    </xf>
    <xf numFmtId="0" fontId="38" fillId="6" borderId="9" xfId="0" applyFont="1" applyFill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center" wrapText="1"/>
    </xf>
    <xf numFmtId="0" fontId="38" fillId="6" borderId="10" xfId="0" applyFont="1" applyFill="1" applyBorder="1" applyAlignment="1">
      <alignment horizontal="center" vertical="center" wrapText="1"/>
    </xf>
    <xf numFmtId="0" fontId="38" fillId="6" borderId="5" xfId="0" applyFont="1" applyFill="1" applyBorder="1" applyAlignment="1">
      <alignment horizontal="center" vertical="center" wrapText="1"/>
    </xf>
    <xf numFmtId="0" fontId="38" fillId="6" borderId="40" xfId="0" applyFont="1" applyFill="1" applyBorder="1" applyAlignment="1">
      <alignment horizontal="center" vertical="center" wrapText="1"/>
    </xf>
    <xf numFmtId="0" fontId="36" fillId="8" borderId="9" xfId="0" applyNumberFormat="1" applyFont="1" applyFill="1" applyBorder="1" applyAlignment="1">
      <alignment horizontal="center" vertical="center"/>
    </xf>
    <xf numFmtId="0" fontId="36" fillId="8" borderId="11" xfId="0" applyNumberFormat="1" applyFont="1" applyFill="1" applyBorder="1" applyAlignment="1">
      <alignment horizontal="center" vertical="center"/>
    </xf>
    <xf numFmtId="0" fontId="36" fillId="8" borderId="10" xfId="0" applyNumberFormat="1" applyFont="1" applyFill="1" applyBorder="1" applyAlignment="1">
      <alignment horizontal="center" vertical="center"/>
    </xf>
    <xf numFmtId="41" fontId="36" fillId="0" borderId="5" xfId="0" applyNumberFormat="1" applyFont="1" applyFill="1" applyBorder="1" applyAlignment="1">
      <alignment horizontal="center" vertical="center" wrapText="1"/>
    </xf>
    <xf numFmtId="41" fontId="36" fillId="0" borderId="7" xfId="0" applyNumberFormat="1" applyFont="1" applyFill="1" applyBorder="1" applyAlignment="1">
      <alignment horizontal="center" vertical="center" wrapText="1"/>
    </xf>
    <xf numFmtId="41" fontId="36" fillId="0" borderId="8" xfId="0" applyNumberFormat="1" applyFont="1" applyFill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180" fontId="57" fillId="0" borderId="1" xfId="0" applyNumberFormat="1" applyFont="1" applyBorder="1" applyAlignment="1">
      <alignment horizontal="left" vertical="center" indent="1"/>
    </xf>
    <xf numFmtId="0" fontId="42" fillId="0" borderId="0" xfId="11" applyFont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180" fontId="57" fillId="0" borderId="1" xfId="0" applyNumberFormat="1" applyFont="1" applyBorder="1" applyAlignment="1">
      <alignment horizontal="left" vertical="center" indent="1" shrinkToFit="1"/>
    </xf>
    <xf numFmtId="180" fontId="58" fillId="6" borderId="1" xfId="0" applyNumberFormat="1" applyFont="1" applyFill="1" applyBorder="1" applyAlignment="1">
      <alignment horizontal="center" vertical="center"/>
    </xf>
    <xf numFmtId="0" fontId="58" fillId="6" borderId="1" xfId="0" applyFont="1" applyFill="1" applyBorder="1" applyAlignment="1">
      <alignment horizontal="center" vertical="center"/>
    </xf>
    <xf numFmtId="0" fontId="54" fillId="4" borderId="0" xfId="0" applyFont="1" applyFill="1" applyAlignment="1">
      <alignment horizontal="center" vertical="center"/>
    </xf>
    <xf numFmtId="41" fontId="0" fillId="0" borderId="69" xfId="1" applyFont="1" applyBorder="1" applyAlignment="1">
      <alignment horizontal="center" vertical="center"/>
    </xf>
    <xf numFmtId="41" fontId="0" fillId="0" borderId="68" xfId="1" applyFont="1" applyBorder="1" applyAlignment="1">
      <alignment horizontal="center" vertical="center"/>
    </xf>
    <xf numFmtId="181" fontId="0" fillId="0" borderId="9" xfId="1" applyNumberFormat="1" applyFont="1" applyBorder="1" applyAlignment="1">
      <alignment horizontal="center" vertical="center"/>
    </xf>
    <xf numFmtId="181" fontId="0" fillId="0" borderId="10" xfId="1" applyNumberFormat="1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Border="1" applyAlignment="1">
      <alignment horizontal="left" vertical="center" wrapText="1"/>
    </xf>
    <xf numFmtId="41" fontId="0" fillId="0" borderId="0" xfId="1" applyFont="1" applyBorder="1" applyAlignment="1">
      <alignment horizontal="left" vertical="center"/>
    </xf>
    <xf numFmtId="0" fontId="52" fillId="6" borderId="1" xfId="0" applyFont="1" applyFill="1" applyBorder="1" applyAlignment="1">
      <alignment horizontal="center" vertical="center"/>
    </xf>
    <xf numFmtId="0" fontId="52" fillId="6" borderId="9" xfId="0" applyFont="1" applyFill="1" applyBorder="1" applyAlignment="1">
      <alignment horizontal="center" vertical="center"/>
    </xf>
    <xf numFmtId="0" fontId="52" fillId="6" borderId="11" xfId="0" applyFont="1" applyFill="1" applyBorder="1" applyAlignment="1">
      <alignment horizontal="center" vertical="center"/>
    </xf>
    <xf numFmtId="0" fontId="52" fillId="6" borderId="5" xfId="0" applyFont="1" applyFill="1" applyBorder="1" applyAlignment="1">
      <alignment horizontal="center" vertical="center"/>
    </xf>
    <xf numFmtId="0" fontId="52" fillId="6" borderId="8" xfId="0" applyFont="1" applyFill="1" applyBorder="1" applyAlignment="1">
      <alignment horizontal="center" vertical="center"/>
    </xf>
    <xf numFmtId="0" fontId="52" fillId="6" borderId="10" xfId="0" applyFont="1" applyFill="1" applyBorder="1" applyAlignment="1">
      <alignment horizontal="center" vertical="center"/>
    </xf>
    <xf numFmtId="41" fontId="0" fillId="0" borderId="74" xfId="1" applyFont="1" applyBorder="1" applyAlignment="1">
      <alignment horizontal="center" vertical="center"/>
    </xf>
    <xf numFmtId="41" fontId="0" fillId="0" borderId="73" xfId="1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41" fontId="0" fillId="0" borderId="71" xfId="1" applyFont="1" applyBorder="1" applyAlignment="1">
      <alignment horizontal="center" vertical="center" wrapText="1"/>
    </xf>
    <xf numFmtId="41" fontId="0" fillId="0" borderId="7" xfId="1" applyFont="1" applyBorder="1" applyAlignment="1">
      <alignment horizontal="center" vertical="center"/>
    </xf>
    <xf numFmtId="41" fontId="0" fillId="0" borderId="70" xfId="1" applyFont="1" applyBorder="1" applyAlignment="1">
      <alignment horizontal="center" vertical="center"/>
    </xf>
    <xf numFmtId="41" fontId="0" fillId="0" borderId="75" xfId="1" applyFont="1" applyBorder="1" applyAlignment="1">
      <alignment horizontal="center" vertical="center"/>
    </xf>
    <xf numFmtId="41" fontId="0" fillId="0" borderId="76" xfId="1" applyFont="1" applyBorder="1" applyAlignment="1">
      <alignment horizontal="center" vertical="center"/>
    </xf>
    <xf numFmtId="41" fontId="0" fillId="0" borderId="70" xfId="1" applyFont="1" applyBorder="1" applyAlignment="1">
      <alignment horizontal="center" vertical="center" wrapText="1"/>
    </xf>
    <xf numFmtId="41" fontId="0" fillId="0" borderId="71" xfId="1" applyFont="1" applyBorder="1" applyAlignment="1">
      <alignment horizontal="center" vertical="center"/>
    </xf>
    <xf numFmtId="0" fontId="53" fillId="0" borderId="14" xfId="2" applyFont="1" applyBorder="1" applyAlignment="1">
      <alignment horizontal="left" vertical="center" wrapText="1"/>
    </xf>
    <xf numFmtId="0" fontId="50" fillId="0" borderId="0" xfId="2" applyFont="1" applyAlignment="1">
      <alignment horizontal="center" vertical="center"/>
    </xf>
    <xf numFmtId="0" fontId="51" fillId="0" borderId="0" xfId="2" applyFont="1" applyAlignment="1">
      <alignment vertical="center"/>
    </xf>
    <xf numFmtId="0" fontId="52" fillId="6" borderId="59" xfId="2" quotePrefix="1" applyFont="1" applyFill="1" applyBorder="1" applyAlignment="1">
      <alignment horizontal="center" vertical="center"/>
    </xf>
    <xf numFmtId="0" fontId="52" fillId="6" borderId="62" xfId="2" quotePrefix="1" applyFont="1" applyFill="1" applyBorder="1" applyAlignment="1">
      <alignment horizontal="center" vertical="center"/>
    </xf>
    <xf numFmtId="0" fontId="52" fillId="6" borderId="60" xfId="2" quotePrefix="1" applyFont="1" applyFill="1" applyBorder="1" applyAlignment="1">
      <alignment horizontal="center" vertical="center"/>
    </xf>
    <xf numFmtId="0" fontId="52" fillId="6" borderId="42" xfId="2" quotePrefix="1" applyFont="1" applyFill="1" applyBorder="1" applyAlignment="1">
      <alignment horizontal="center" vertical="center"/>
    </xf>
    <xf numFmtId="0" fontId="52" fillId="6" borderId="60" xfId="2" quotePrefix="1" applyFont="1" applyFill="1" applyBorder="1" applyAlignment="1">
      <alignment horizontal="center" vertical="center" wrapText="1"/>
    </xf>
    <xf numFmtId="0" fontId="52" fillId="6" borderId="41" xfId="2" quotePrefix="1" applyFont="1" applyFill="1" applyBorder="1" applyAlignment="1">
      <alignment horizontal="center" vertical="center" wrapText="1"/>
    </xf>
    <xf numFmtId="0" fontId="52" fillId="6" borderId="40" xfId="2" quotePrefix="1" applyFont="1" applyFill="1" applyBorder="1" applyAlignment="1">
      <alignment horizontal="center" vertical="center"/>
    </xf>
    <xf numFmtId="0" fontId="52" fillId="6" borderId="41" xfId="2" quotePrefix="1" applyFont="1" applyFill="1" applyBorder="1" applyAlignment="1">
      <alignment horizontal="center" vertical="center"/>
    </xf>
    <xf numFmtId="0" fontId="52" fillId="6" borderId="61" xfId="2" quotePrefix="1" applyFont="1" applyFill="1" applyBorder="1" applyAlignment="1">
      <alignment horizontal="center" vertical="center"/>
    </xf>
    <xf numFmtId="0" fontId="52" fillId="6" borderId="63" xfId="2" quotePrefix="1" applyFont="1" applyFill="1" applyBorder="1" applyAlignment="1">
      <alignment horizontal="center" vertical="center"/>
    </xf>
    <xf numFmtId="0" fontId="12" fillId="6" borderId="20" xfId="2" applyFont="1" applyFill="1" applyBorder="1" applyAlignment="1">
      <alignment horizontal="center" vertical="center" wrapText="1"/>
    </xf>
    <xf numFmtId="0" fontId="12" fillId="6" borderId="28" xfId="2" applyFont="1" applyFill="1" applyBorder="1" applyAlignment="1">
      <alignment horizontal="center" vertical="center" wrapText="1"/>
    </xf>
    <xf numFmtId="0" fontId="12" fillId="6" borderId="58" xfId="2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9" fillId="6" borderId="5" xfId="1" applyNumberFormat="1" applyFont="1" applyFill="1" applyBorder="1" applyAlignment="1">
      <alignment horizontal="center" vertical="center" wrapText="1"/>
    </xf>
    <xf numFmtId="0" fontId="9" fillId="6" borderId="7" xfId="1" applyNumberFormat="1" applyFont="1" applyFill="1" applyBorder="1" applyAlignment="1">
      <alignment horizontal="center" vertical="center" wrapText="1"/>
    </xf>
    <xf numFmtId="0" fontId="9" fillId="6" borderId="8" xfId="1" applyNumberFormat="1" applyFont="1" applyFill="1" applyBorder="1" applyAlignment="1">
      <alignment horizontal="center" vertical="center" wrapText="1"/>
    </xf>
    <xf numFmtId="176" fontId="9" fillId="6" borderId="5" xfId="1" applyNumberFormat="1" applyFont="1" applyFill="1" applyBorder="1" applyAlignment="1">
      <alignment horizontal="center" vertical="center" wrapText="1"/>
    </xf>
    <xf numFmtId="176" fontId="9" fillId="6" borderId="7" xfId="1" applyNumberFormat="1" applyFont="1" applyFill="1" applyBorder="1" applyAlignment="1">
      <alignment horizontal="center" vertical="center" wrapText="1"/>
    </xf>
    <xf numFmtId="176" fontId="9" fillId="6" borderId="8" xfId="1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176" fontId="9" fillId="6" borderId="1" xfId="1" applyNumberFormat="1" applyFont="1" applyFill="1" applyBorder="1" applyAlignment="1">
      <alignment horizontal="center" vertical="center" wrapText="1"/>
    </xf>
    <xf numFmtId="0" fontId="20" fillId="6" borderId="80" xfId="0" applyFont="1" applyFill="1" applyBorder="1" applyAlignment="1">
      <alignment horizontal="center" vertical="center" wrapText="1"/>
    </xf>
    <xf numFmtId="0" fontId="20" fillId="6" borderId="81" xfId="0" applyFont="1" applyFill="1" applyBorder="1" applyAlignment="1">
      <alignment horizontal="center" vertical="center" wrapText="1"/>
    </xf>
    <xf numFmtId="0" fontId="20" fillId="6" borderId="82" xfId="0" applyFont="1" applyFill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6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7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5">
    <cellStyle name="백분율" xfId="13" builtinId="5"/>
    <cellStyle name="백분율 2" xfId="7"/>
    <cellStyle name="쉼표 [0]" xfId="1" builtinId="6"/>
    <cellStyle name="쉼표 [0] 2" xfId="3"/>
    <cellStyle name="쉼표 [0] 2 2" xfId="8"/>
    <cellStyle name="쉼표 [0] 3" xfId="5"/>
    <cellStyle name="쉼표 [0] 4" xfId="10"/>
    <cellStyle name="표준" xfId="0" builtinId="0"/>
    <cellStyle name="표준 2" xfId="2"/>
    <cellStyle name="표준 2 2" xfId="4"/>
    <cellStyle name="표준 3" xfId="6"/>
    <cellStyle name="표준_08--서산 성연 - 서산 운산 실시설계내역서(1차분)" xfId="9"/>
    <cellStyle name="표준_내역(0509)" xfId="12"/>
    <cellStyle name="표준_내역서-부산롯데호텔 객실 RENOVATION 공사" xfId="14"/>
    <cellStyle name="표준_사전환경성검토(1)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5.xml"/><Relationship Id="rId138" Type="http://schemas.openxmlformats.org/officeDocument/2006/relationships/customXml" Target="../customXml/item15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calcChain" Target="calcChain.xml"/><Relationship Id="rId128" Type="http://schemas.openxmlformats.org/officeDocument/2006/relationships/customXml" Target="../customXml/item5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1.xml"/><Relationship Id="rId95" Type="http://schemas.openxmlformats.org/officeDocument/2006/relationships/externalLink" Target="externalLinks/externalLink86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18" Type="http://schemas.openxmlformats.org/officeDocument/2006/relationships/theme" Target="theme/theme1.xml"/><Relationship Id="rId134" Type="http://schemas.openxmlformats.org/officeDocument/2006/relationships/customXml" Target="../customXml/item11.xml"/><Relationship Id="rId139" Type="http://schemas.openxmlformats.org/officeDocument/2006/relationships/customXml" Target="../customXml/item16.xml"/><Relationship Id="rId80" Type="http://schemas.openxmlformats.org/officeDocument/2006/relationships/externalLink" Target="externalLinks/externalLink71.xml"/><Relationship Id="rId85" Type="http://schemas.openxmlformats.org/officeDocument/2006/relationships/externalLink" Target="externalLinks/externalLink76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08" Type="http://schemas.openxmlformats.org/officeDocument/2006/relationships/externalLink" Target="externalLinks/externalLink99.xml"/><Relationship Id="rId124" Type="http://schemas.openxmlformats.org/officeDocument/2006/relationships/customXml" Target="../customXml/item1.xml"/><Relationship Id="rId129" Type="http://schemas.openxmlformats.org/officeDocument/2006/relationships/customXml" Target="../customXml/item6.xml"/><Relationship Id="rId54" Type="http://schemas.openxmlformats.org/officeDocument/2006/relationships/externalLink" Target="externalLinks/externalLink45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2.xml"/><Relationship Id="rId96" Type="http://schemas.openxmlformats.org/officeDocument/2006/relationships/externalLink" Target="externalLinks/externalLink87.xml"/><Relationship Id="rId140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119" Type="http://schemas.openxmlformats.org/officeDocument/2006/relationships/connections" Target="connections.xml"/><Relationship Id="rId44" Type="http://schemas.openxmlformats.org/officeDocument/2006/relationships/externalLink" Target="externalLinks/externalLink35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2.xml"/><Relationship Id="rId86" Type="http://schemas.openxmlformats.org/officeDocument/2006/relationships/externalLink" Target="externalLinks/externalLink77.xml"/><Relationship Id="rId130" Type="http://schemas.openxmlformats.org/officeDocument/2006/relationships/customXml" Target="../customXml/item7.xml"/><Relationship Id="rId135" Type="http://schemas.openxmlformats.org/officeDocument/2006/relationships/customXml" Target="../customXml/item12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109" Type="http://schemas.openxmlformats.org/officeDocument/2006/relationships/externalLink" Target="externalLinks/externalLink10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04" Type="http://schemas.openxmlformats.org/officeDocument/2006/relationships/externalLink" Target="externalLinks/externalLink95.xml"/><Relationship Id="rId120" Type="http://schemas.openxmlformats.org/officeDocument/2006/relationships/styles" Target="styles.xml"/><Relationship Id="rId125" Type="http://schemas.openxmlformats.org/officeDocument/2006/relationships/customXml" Target="../customXml/item2.xml"/><Relationship Id="rId141" Type="http://schemas.openxmlformats.org/officeDocument/2006/relationships/customXml" Target="../customXml/item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15" Type="http://schemas.openxmlformats.org/officeDocument/2006/relationships/externalLink" Target="externalLinks/externalLink106.xml"/><Relationship Id="rId131" Type="http://schemas.openxmlformats.org/officeDocument/2006/relationships/customXml" Target="../customXml/item8.xml"/><Relationship Id="rId136" Type="http://schemas.openxmlformats.org/officeDocument/2006/relationships/customXml" Target="../customXml/item13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6.xml"/><Relationship Id="rId126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116" Type="http://schemas.openxmlformats.org/officeDocument/2006/relationships/externalLink" Target="externalLinks/externalLink107.xml"/><Relationship Id="rId137" Type="http://schemas.openxmlformats.org/officeDocument/2006/relationships/customXml" Target="../customXml/item14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customXml" Target="../customXml/item9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106" Type="http://schemas.openxmlformats.org/officeDocument/2006/relationships/externalLink" Target="externalLinks/externalLink97.xml"/><Relationship Id="rId127" Type="http://schemas.openxmlformats.org/officeDocument/2006/relationships/customXml" Target="../customXml/item4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customXml" Target="../customXml/item10.xml"/><Relationship Id="rId16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CHWANG\&#51105;&#46041;&#49324;&#45768;\NYJ\PLAN\97PLAN\0924\&#51228;&#54408;&#48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'&#52572;&#50980;&#50689;\&#51060;&#49244;&#50980;&#50689;\&#50696;&#49328;&#44288;&#47532;\98FAB&#44228;&#54925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4805;\&#49444;&#48708;\A\&#54408;&#4948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%20Drive\My%20Documents\Book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53;&#53356;\Book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033406\&#44277;&#50976;\My%20Documents\&#49569;&#47749;&#44540;\&#44060;&#47029;&#44204;&#51201;\&#50500;&#54028;&#53944;\&#49688;&#50896;&#52380;&#52380;FOR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'97&#48156;&#5145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SEM\wosemset\&#52040;&#51032;&#47928;&#49436;\&#44288;&#44277;&#49436;&#45225;&#54408;\2004~2005&#45380;\&#44305;&#50577;&#52397;&#49548;&#45380;&#49688;&#47144;&#44288;\&#45225;&#54408;(2005.01.23)\My%20Documents\&#51068;&#50948;&#45824;&#44032;\&#44148;&#52629;\&#44148;&#52629;IL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49345;&#54984;\&#49444;&#44228;&#48320;&#44221;\99&#45380;&#44620;&#51648;\&#50668;&#44148;&#48372;&#44256;\1999&#45380;\&#50668;&#44148;&#48372;&#44256;\&#45216;&#44060;&#48317;&#48320;&#44221;\&#45236;&#50669;&#47784;&#51020;\1&#52264;&#45236;&#5066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04;&#51201;\&#44204;&#51201;\&#52397;&#50864;&#53580;&#53356;\&#52397;&#50864;&#53580;&#53356;&#44400;&#49328;&#44277;&#51109;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&#50577;&#49457;&#54868;\&#45824;&#52903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q10508816230\&#47196;&#52972;%20&#46356;&#49828;&#53356;%20(C)\&#44277;&#49324;&#48512;(&#53356;&#47536;&#47352;)\&#44277;&#49324;&#54788;&#51109;\&#47016;&#53580;&#53356;\&#47016;&#50724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chy\2000&#45380;\Xls\&#49328;&#52636;&#51312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-dataserver\hy-dataserver\&#51088;&#47308;&#51221;&#47532;\BACK%20UP\&#44033;&#51333;&#47928;&#49436;%20FORM\&#49444;&#44228;&#44288;&#47144;\&#44228;&#49328;&#49436;\Load9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76;&#44540;\&#50689;&#50629;&#48512;\&#50689;&#50629;&#54028;&#53944;\&#53076;&#45769;&#49884;&#49828;&#53596;(2&#52264;)\&#49892;&#54665;\MSOFFICE\EXCEL\&#53664;&#44148;13&#54924;.XLW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2\HAN\&#49116;&#53440;&#510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SPUTTER%20&#54217;&#54840;\NYJ\JMN\PLAN\97PLAN\0924\&#51228;&#54408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4805;\&#49444;&#48708;\&#50976;&#49888;\&#44204;&#51201;&#49436;\&#50980;&#52285;&#44592;&#44277;\&#49457;&#45236;&#45824;&#47805;&#48716;&#463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user\KJS\&#44277;&#49324;&#44288;&#47144;\&#50668;&#44148;&#48372;&#44256;\&#52280;&#44256;\&#51221;&#54872;\&#46020;&#44553;\2&#52264;&#48516;\1&#52264;&#48320;&#44221;\&#49688;&#47049;&#49328;&#526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GISUNG\KWOAN\&#44592;&#49457;&#45236;&#5066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&#44284;%20&#52712;&#54633;\NYJ\JMN\PLAN\97PLAN\0924\&#51228;&#54408;&#48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068;&#49457;\&#51452;&#44145;&#50472;\NOTOUCH\&#49884;&#48169;&#49436;\&#47560;&#44536;&#45367;&#51216;\&#48512;&#54217;&#51216;\&#44228;&#50557;&#45236;&#50669;&#49436;\My%20Documents\&#48177;&#54868;&#51216;&#44305;&#51452;&#51216;\&#46321;&#44592;&#44396;&#45236;&#50669;&#49436;(HOTEL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221;&#54868;&#51312;&#49444;&#44228;(&#52572;&#51333;&#49849;&#51064;)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&#48169;&#52840;&#48320;&#44221;\2\HAN\&#49116;&#53440;&#510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&#48169;&#52840;&#48320;&#44221;\&#46020;&#47196;&#44277;&#49324;\&#52265;&#51456;&#44277;&#44228;\95&#51456;&#4427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7497;\&#44053;&#47497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4872;\&#46020;&#44553;\2&#52264;&#48516;\1&#52264;&#48320;&#44221;\&#49688;&#47049;&#49328;&#526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&#48169;&#52840;&#48320;&#44221;\2\HAN\&#49116;&#53440;&#510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HMEN\96-2&#48320;&#44221;\&#45800;&#44032;&#48708;&#443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SPUTTER\&#44284;%20&#52712;&#54633;\&#44032;&#46041;&#47456;\&#50900;%20&#44032;&#46041;&#47456;\99&#24180;8&#26376;\NYJ\JMN\PLAN\97PLAN\0924\&#51228;&#54408;&#4832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%20Drive\&#48149;&#51456;&#49457;\&#49884;&#46356;&#48149;\&#50668;&#44148;&#48372;&#44256;(2000&#45380;)\&#53685;&#49888;&#44288;&#47196;&#44277;&#49324;\&#53685;&#49888;&#44288;&#47196;6&#44277;&#4439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DK&#48149;&#51456;&#49457;\C\&#45236;&#50669;&#47784;&#51020;\1&#52264;&#45236;&#5066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-pc\d\user\KJS\&#50668;&#44148;&#48372;&#44256;\&#44204;&#51201;\&#44305;&#51452;\&#50857;&#51064;\&#50689;&#46041;8\&#50689;&#46041;&#44160;&#5366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512;&#44592;1\SharedDocs\&#47215;&#45936;&#49660;&#54609;&#44148;&#49444;&#48376;&#48512;\&#48156;&#51452;\&#51068;&#48152;&#51204;&#44592;\&#51104;&#49892;&#51216;3,4&#52789;\&#44277;&#44396;&#49892;&#54665;\BV\&#44608;&#54252;BV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EX\&#48169;&#52840;&#48320;&#44221;\&#46020;&#47196;&#44277;&#49324;\&#52265;&#51456;&#44277;&#44228;\95&#51456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96;&#45208;\&#49352;%20&#48380;&#47464;%20(e)\97&#45380;&#46020;\&#50668;&#44148;&#48372;&#44256;2\&#51648;&#54616;&#52264;&#46020;\106C03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85;&#49457;\&#51221;&#51652;&#50672;&#47549;\ksg\&#49892;&#54665;&#50696;&#49328;\&#51032;&#51221;&#48512;&#44552;&#50724;\&#44256;&#49549;&#52384;\My%20Documents\&#51077;&#52272;&#54408;&#5103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73;&#54840;\C\My%20Documents\&#49340;&#54868;&#51228;&#51648;\&#51076;&#49884;&#44277;&#49324;\&#51665;&#4422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MJU\EX\GISUNG\KWOAN\&#44592;&#49457;&#45236;&#5066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033406\&#44277;&#50976;\&#44060;&#47029;&#44204;&#51201;\&#50500;&#54028;&#53944;\&#49436;&#48729;&#44256;B&#51648;&#4439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96;&#45208;\&#49352;%20&#48380;&#47464;%20(e)\LIMBH\97&#45380;&#46020;\97&#44592;&#49457;\9702&#44592;&#49457;\9702&#44592;&#4945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G.XLS\KSJ\HW\&#44592;&#49457;&#45236;&#50669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KJS\990901\&#50668;&#44148;\&#44053;&#44288;&#54028;&#51068;&#48320;&#44221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&#45236;&#50669;&#47784;&#51020;\1&#52264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215;&#45936;&#49660;&#54609;&#44148;&#49444;\&#51452;&#50685;&#51216;\&#51221;&#54840;&#47932;&#49328;(3)\My%20Documents\&#48177;&#54868;&#51216;&#44305;&#51452;&#51216;\&#46321;&#44592;&#44396;&#45236;&#50669;&#49436;(HOTEL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DK&#48149;&#51456;&#49457;\C\&#44277;&#47924;&#48149;\99&#45380;&#48156;&#51452;\2&#52264;&#48156;&#51452;&#50696;&#49328;(90&#50613;)\&#48156;&#51452;&#49444;&#44228;&#54788;&#54889;(99&#45380;&#51473;&#49692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WINDOWS\TEMP\&#51068;&#50948;&#45824;&#44032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&#46020;&#47196;&#44277;&#49324;\&#52265;&#51456;&#44277;&#44228;\95&#51456;&#4427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&#44148;&#52629;1&#5492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305;&#51452;\&#50857;&#51064;\&#50689;&#46041;8\&#50689;&#46041;&#44160;&#5366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0;&#49457;&#48120;\&#44204;&#51201;&#49436;&#48169;\&#49457;&#50864;&#48169;\&#49352;%20&#54260;&#45908;\&#52509;&#45236;&#50669;&#49436;&#54632;\&#45224;&#50896;&#44204;&#51201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49;&#54872;\&#44396;&#48120;&#54788;&#51109;\MJU\EX\&#48169;&#52840;&#48320;&#44221;\&#46020;&#47196;&#44277;&#49324;\&#52265;&#51456;&#44277;&#44228;\95&#51456;&#4427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8\&#51077;&#52272;\joy\&#49444;&#44228;\&#49892;&#49884;&#49444;&#44228;\&#44221;&#48513;\99&#51068;&#5094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49;&#54872;\&#44396;&#48120;&#54788;&#51109;\MJU\EX\GISUNG\KWOAN\&#44592;&#49457;&#45236;&#5066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user\KJS\&#50668;&#44148;&#48372;&#44256;\&#44204;&#51201;\&#44305;&#51452;\&#50857;&#51064;\&#50689;&#46041;8\&#50689;&#46041;&#44160;&#536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bong\c\&#44277;&#49324;&#54788;&#51109;\&#45824;&#44396;&#47700;&#53944;&#47196;\&#54788;&#49444;\&#53685;&#49888;&#44277;&#49324;\&#47700;&#53944;&#47196;&#54036;&#47112;&#49828;&#51204;&#44592;&#49892;&#54665;-13&#48660;&#47085;(010424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4428;\&#49569;&#51064;&#44428;\&#49569;&#51064;&#44428;\&#49892;&#54665;&#50696;&#49328;\2002\&#45824;&#44396;&#50857;&#49328;&#50500;&#54028;&#53944;&#51204;&#44592;&#49892;&#54665;(020104)-&#51652;&#54665;&#51473;-&#51068;&#48152;&#51204;&#44592;&#48156;&#51452;&#46120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4428;\&#49569;&#51064;&#44428;\&#51077;&#52272;(&#51204;&#44592;)\2002\&#54217;&#52285;%20&#50885;&#52852;&#51060;%20&#44032;&#51313;&#54840;&#53588;\&#54217;&#52285;&#50885;&#52852;&#51060;%20&#49888;&#52629;&#51204;&#44592;&#44277;&#49324;(020822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4428;\&#49569;&#51064;&#44428;\&#49892;&#54665;&#50696;&#49328;\2002\&#48512;&#49328;%20&#48152;&#50668;2&#52264;\&#48512;&#49328;&#48152;&#50668;2&#52264;%20A,B&#48660;&#47085;%20&#51204;&#44592;&#49892;&#54665;(021118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0;&#49457;&#48120;\&#44204;&#51201;&#49436;&#48169;\&#49457;&#50864;&#48169;\data\excel\&#45224;&#50896;&#44204;&#5120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215;&#45936;&#49660;&#54609;&#44148;&#49444;&#48376;&#48512;\&#51221;&#49328;\&#50629;&#52404;\&#50976;&#54032;&#49340;&#44284;&#51109;&#45784;\My%20Documents\&#48177;&#54868;&#51216;&#44305;&#51452;&#51216;\&#46321;&#44592;&#44396;&#45236;&#50669;&#49436;(HOTEL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%20Drive\&#44305;&#53685;&#49888;&#44277;&#49324;\&#49324;&#50629;&#49548;\&#44305;&#53685;&#4988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85;&#49457;\&#51221;&#51652;&#50672;&#47549;\&#44256;&#49549;&#52384;\My%20Documents\&#51077;&#52272;&#54408;&#5103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MJU\EX\&#48169;&#52840;&#48320;&#44221;\&#46020;&#47196;&#44277;&#49324;\&#52265;&#51456;&#44277;&#44228;\95&#51456;&#4427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32;&#44368;&#45800;&#44032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857;\97BUDGET\&#52509;&#44288;&#47532;&#4870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program\&#49444;&#48320;\&#44148;&#52629;&#49444;&#48320;\&#44148;&#52629;1&#5492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033406\&#44277;&#50976;\Documents%20and%20Settings\Z\My%20Documents\&#51204;&#46160;&#48393;\&#44204;&#51201;&#49436;\2003PROJECT\&#44277;&#49324;&#44204;&#51201;\&#49340;&#49457;&#51473;&#44277;&#50629;\&#44032;&#54217;&#48288;&#45348;&#49828;&#53944;\&#50640;&#50612;&#53580;&#53356;&#48708;&#44368;%20&#44204;&#51201;&#49436;.xl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C\NYJ\JMN\PLAN\97PLAN\0924\&#51228;&#54408;&#4832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GISUNG\KWOAN\&#44592;&#49457;&#45236;&#50669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&#48320;&#44221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96;&#45208;\&#49352;%20&#48380;&#47464;%20(e)\99\su\&#48156;&#51452;\&#48176;&#49688;&#44277;\&#48176;&#49688;&#44277;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-pc\d\&#44396;&#48120;&#54788;&#51109;\&#51648;&#49440;\&#50516;&#44144;%20&#46263;&#52292;&#50880;&#44277;&#5122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ISUNG\KWOAN\&#44592;&#49457;&#45236;&#50669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user\KJS\&#44277;&#49324;&#44288;&#47144;\&#50668;&#44148;&#48372;&#44256;\&#52280;&#44256;\SINGLE\EMAIL\TEMP\DATA\&#44204;&#51201;&#48372;&#44256;\&#44277;&#54637;&#54876;&#51452;\&#44204;&#51201;&#48372;&#44256;\&#52509;&#44292;&#5436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HEI\EXTRA\&#44036;&#5121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064;&#44428;\&#49569;&#51064;&#44428;\&#49892;&#54665;&#50696;&#49328;\2002\&#44305;&#51452;%20&#49933;&#46041;&#47532;\&#44305;&#51452;&#49933;&#46041;&#47532;%201,2&#45800;&#51648;%20&#51204;&#44592;&#49892;&#54665;(021205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1648;&#50896;a\&#48376;&#49324;\My%20Documents\12&#50900;23&#51068;_&#48177;&#50629;\&#52292;&#47749;&#44396;\&#49440;&#51652;&#51060;&#50644;&#49884;\P02-155-2_&#49440;&#51652;E&amp;C_&#50724;&#52285;Plant(&#49892;&#54665;&#45236;&#5066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85;&#49457;\&#51221;&#51652;&#50672;&#47549;\ksg\&#49892;&#54665;&#50696;&#49328;\&#51032;&#51221;&#48512;&#44552;&#50724;\&#44256;&#49549;&#52384;\&#44256;&#49549;&#54408;&#5103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0577;&#51452;&#52397;&#54617;2\C\GROUP\Data\Mail\Temp\phk\&#44204;&#51201;&#44592;&#51456;\&#44277;&#49324;&#44592;&#4403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033406\&#44277;&#50976;\My%20Documents\&#44060;&#47029;&#44204;&#51201;\&#50668;&#51452;&#51076;&#4582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G.XLS\&#48169;&#52840;&#48320;&#44221;\&#46020;&#47196;&#44277;&#49324;\&#52265;&#51456;&#44277;&#44228;\95&#51456;&#4427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3685;&#52980;&#54504;&#53552;\C\2000&#45380;\&#49444;&#44228;&#48320;&#44221;\&#50668;&#44148;&#48372;&#44256;\&#49444;&#44228;&#48152;&#50689;&#50668;&#44148;&#48372;&#44256;\KSJ\HW\&#44592;&#49457;&#45236;&#5066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1\sil97\SIL98(&#51312;&#51221;)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WINDOWS\TEMP\&#51068;&#50948;&#45824;&#44032;&#47784;&#51020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1109;&#45784;\D\My%20Documents\&#49444;&#44228;&#44049;&#5164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47560;&#54869;&#51109;\&#49892;&#51221;&#48372;&#44256;\RAMP-A&#49884;&#44277;&#48169;&#50504;&#44160;&#53664;\RAMP-A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ser\KJS\&#44277;&#49324;&#44288;&#47144;\&#50668;&#44148;&#48372;&#44256;\&#52280;&#44256;\SINGLE\EMAIL\TEMP\DATA\&#44204;&#51201;&#48372;&#44256;\&#44277;&#54637;&#54876;&#51452;\&#44204;&#51201;&#48372;&#44256;\&#52509;&#44292;&#54364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169;&#52840;&#48320;&#44221;\&#46020;&#47196;&#44277;&#49324;\&#52265;&#51456;&#44277;&#44228;\95&#51456;&#44277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ongyangex.co.kr/WORK/sample/99&#45380;&#49892;&#51201;&#47560;&#44048;/My%20Documents/&#44592;&#53440;&#51032;&#44163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unit 4"/>
      <sheetName val="물가대비표"/>
      <sheetName val="단가"/>
      <sheetName val="제출내역 (2)"/>
      <sheetName val="공사개요"/>
      <sheetName val="Macro1"/>
      <sheetName val="B.O.M"/>
      <sheetName val="실행내역"/>
      <sheetName val="trf(36%)"/>
      <sheetName val="일위"/>
      <sheetName val="#REF"/>
      <sheetName val="변경집계표"/>
      <sheetName val="부대내역"/>
      <sheetName val="개소당수량"/>
      <sheetName val="단가표"/>
      <sheetName val="원가계산서(남측)"/>
      <sheetName val="SG"/>
      <sheetName val="부대tu"/>
      <sheetName val="토목주소"/>
      <sheetName val="프랜트면허"/>
      <sheetName val="건축-물가변동"/>
      <sheetName val="기계설비-물가변동"/>
      <sheetName val="공사비증감"/>
      <sheetName val="전계가"/>
      <sheetName val="내역서"/>
      <sheetName val="일위대가(계측기설치)"/>
      <sheetName val="현장경비"/>
      <sheetName val="자동제어"/>
      <sheetName val="신표지1"/>
      <sheetName val="덕소내역"/>
      <sheetName val="입찰안"/>
      <sheetName val="일위대가(가설)"/>
      <sheetName val="내역"/>
      <sheetName val="연결임시"/>
      <sheetName val="철콘공사"/>
      <sheetName val="대전-교대(A1-A2)"/>
      <sheetName val=" FURNACE현설"/>
      <sheetName val="재료비"/>
      <sheetName val="파일의이용"/>
      <sheetName val="공종목록표"/>
      <sheetName val="poolupdate"/>
      <sheetName val="갑지"/>
      <sheetName val="집계표"/>
      <sheetName val="전차선로 물량표"/>
      <sheetName val="전기혼잡제경비(45)"/>
      <sheetName val="내역표지"/>
      <sheetName val="BID"/>
      <sheetName val="제잡비"/>
      <sheetName val="코드표"/>
      <sheetName val="부안일위"/>
      <sheetName val="공문"/>
      <sheetName val="정부노임단가"/>
      <sheetName val="DATA"/>
      <sheetName val="여과지동"/>
      <sheetName val="기초자료"/>
      <sheetName val="총괄-1"/>
      <sheetName val="일위대가"/>
      <sheetName val="차액보증"/>
      <sheetName val="노임단가"/>
      <sheetName val="A-4"/>
      <sheetName val="배수관산출"/>
      <sheetName val="포장수량"/>
      <sheetName val="archi(본사)"/>
      <sheetName val="FAX"/>
      <sheetName val="금액"/>
      <sheetName val="웅진교-S2"/>
      <sheetName val="06년 학회협찬실적"/>
      <sheetName val="노임이"/>
      <sheetName val="일위_파일"/>
      <sheetName val="갈현동"/>
      <sheetName val="경상비"/>
      <sheetName val="금융비용"/>
      <sheetName val="일위대가-목록"/>
      <sheetName val="Data&amp;Result"/>
      <sheetName val="전선 및 전선관"/>
      <sheetName val="LG제품"/>
      <sheetName val="토 적 표"/>
      <sheetName val="S0"/>
      <sheetName val="결과조달"/>
      <sheetName val="자재단가"/>
      <sheetName val="산출내역서"/>
      <sheetName val="3.하중산정4.지지력"/>
      <sheetName val="direct"/>
      <sheetName val="wage"/>
      <sheetName val="CONCRETE"/>
      <sheetName val="TARGET"/>
      <sheetName val="변경내역대비표(2)"/>
      <sheetName val="적용률"/>
      <sheetName val="9GNG운반"/>
      <sheetName val="수목표준대가"/>
      <sheetName val="견"/>
      <sheetName val="내2"/>
      <sheetName val="약품설비"/>
      <sheetName val="SCHE"/>
      <sheetName val="UPRI"/>
      <sheetName val="아파트 "/>
      <sheetName val="코오롱.테크노밸리"/>
      <sheetName val="코오롱.영동고속도로"/>
      <sheetName val="SIL98"/>
      <sheetName val="노임"/>
      <sheetName val="본선 토공 분배표"/>
      <sheetName val="실행철강하도"/>
      <sheetName val="CAT_5"/>
      <sheetName val="D-3109"/>
      <sheetName val="1,2공구원가계산서"/>
      <sheetName val="2공구산출내역"/>
      <sheetName val="1공구산출내역서"/>
      <sheetName val="갑지(추정)"/>
      <sheetName val="일위대가표"/>
      <sheetName val="부대공Ⅱ"/>
      <sheetName val="4.인력운영계획(업무별)"/>
      <sheetName val="1단계"/>
      <sheetName val="Cash"/>
      <sheetName val="현장관리비 산출내역"/>
      <sheetName val="SULKEA"/>
      <sheetName val="잔수량(작성)"/>
      <sheetName val="밸브설치"/>
      <sheetName val="FCM"/>
      <sheetName val="TRE TABLE"/>
      <sheetName val="잡비"/>
      <sheetName val="6PILE  (돌출)"/>
      <sheetName val="DHEQSUPT"/>
      <sheetName val="2.교량(신설)"/>
      <sheetName val="총괄표"/>
      <sheetName val="건축"/>
      <sheetName val="충주"/>
      <sheetName val="구조물공"/>
      <sheetName val="부대공"/>
      <sheetName val="배수공"/>
      <sheetName val="토공"/>
      <sheetName val="포장공"/>
      <sheetName val="부표총괄"/>
      <sheetName val="금융"/>
      <sheetName val="가도공"/>
      <sheetName val="평가데이터"/>
      <sheetName val="직재"/>
      <sheetName val="설계"/>
      <sheetName val="금액내역서"/>
      <sheetName val="조도계산서 (도서)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일위대가목차"/>
      <sheetName val="Indirect Cost"/>
      <sheetName val="Y-WORK"/>
      <sheetName val="계장 공내역서"/>
      <sheetName val="AS포장복구 "/>
      <sheetName val="단가산출서"/>
      <sheetName val="상촌2교-일반수량집계"/>
      <sheetName val="노무비"/>
      <sheetName val="HANDHOLE(2)"/>
      <sheetName val="PAD TR보호대기초"/>
      <sheetName val="가로등기초"/>
      <sheetName val="일(4)"/>
      <sheetName val="공사비예산서(토목분)"/>
      <sheetName val="견적조건"/>
      <sheetName val="에너지동"/>
      <sheetName val="목표세부명세"/>
      <sheetName val="관접합및부설"/>
      <sheetName val="입찰보고"/>
      <sheetName val="기초일위대가"/>
      <sheetName val="식재일위대가"/>
      <sheetName val="단가대비표"/>
      <sheetName val="기기리스트"/>
      <sheetName val="을"/>
      <sheetName val="코드"/>
      <sheetName val="퇴직금(울산천상)"/>
      <sheetName val="cable-data"/>
      <sheetName val="출자한도"/>
      <sheetName val="경비"/>
      <sheetName val="골조시행"/>
      <sheetName val="청산공사"/>
      <sheetName val="뜃맟뭁돽띿맟?-BLDG"/>
      <sheetName val="배열수식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매립"/>
      <sheetName val="이토변실(A3-LINE)"/>
      <sheetName val="01"/>
      <sheetName val="A"/>
      <sheetName val="Sheet17"/>
      <sheetName val="인부신상자료"/>
      <sheetName val="방배동내역(리라)"/>
      <sheetName val="부대공사총괄"/>
      <sheetName val="건축공사집계표"/>
      <sheetName val="일위대가 "/>
      <sheetName val="세목전체"/>
      <sheetName val="ABUT수량-A1"/>
      <sheetName val="하수급견적대비"/>
      <sheetName val="일위목록"/>
      <sheetName val="건축집계"/>
      <sheetName val="제조노임"/>
      <sheetName val="장비손료"/>
      <sheetName val="데이타"/>
      <sheetName val="손익현황(1PJ)"/>
      <sheetName val="산수배수"/>
      <sheetName val="예정(3)"/>
      <sheetName val="재료"/>
      <sheetName val="실행내역서 "/>
      <sheetName val="수목데이타 "/>
      <sheetName val="공통가설"/>
      <sheetName val="7.경제성결과"/>
      <sheetName val="입찰결과보고"/>
      <sheetName val="단위세대물량"/>
      <sheetName val="장기차입금"/>
      <sheetName val="조명투자및환수계획"/>
      <sheetName val="제조중간결과"/>
      <sheetName val="인공산출(도급)"/>
      <sheetName val="결재판(삭제하지말아주세요)"/>
      <sheetName val="경영상태"/>
      <sheetName val="관람석제출"/>
      <sheetName val="단위단가"/>
      <sheetName val="상행-교대(A1)"/>
      <sheetName val="페인트"/>
      <sheetName val="제경비율"/>
      <sheetName val="D"/>
      <sheetName val="실행내역서"/>
      <sheetName val="약품공급2"/>
      <sheetName val="DATE"/>
      <sheetName val="염화물시험"/>
      <sheetName val="공틀공사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Ⅴ-2.공종별내역"/>
      <sheetName val="유림골조"/>
      <sheetName val="1호맨홀토공"/>
      <sheetName val="tggwan(mac)"/>
      <sheetName val="표지"/>
      <sheetName val="내역서(삼호)"/>
      <sheetName val="EJ"/>
      <sheetName val="공구"/>
      <sheetName val="도급및 실행내역"/>
      <sheetName val="기본사항"/>
      <sheetName val="MOKDONG(1)"/>
      <sheetName val="철콘"/>
      <sheetName val="전체"/>
      <sheetName val="70%"/>
      <sheetName val="1승인신청서"/>
      <sheetName val="수량산출서"/>
      <sheetName val="1.설계기준"/>
      <sheetName val="연습"/>
      <sheetName val="Cash2"/>
      <sheetName val="Z"/>
      <sheetName val="대목"/>
      <sheetName val="특수기호강도거푸집"/>
      <sheetName val="종배수관면벽신"/>
      <sheetName val="종배수관(신)"/>
      <sheetName val="품셈표"/>
      <sheetName val="발생토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준공평가"/>
      <sheetName val="M-EQPT-Z"/>
      <sheetName val="ITEM"/>
      <sheetName val="인건비"/>
      <sheetName val="손익차총괄2"/>
      <sheetName val="할증"/>
      <sheetName val="1차ESC-원가계산서"/>
      <sheetName val="2차ESC-원가계산서"/>
      <sheetName val="3차ESC-산출금액"/>
      <sheetName val="정렬"/>
      <sheetName val="교통대책내역"/>
      <sheetName val="Sheet5"/>
      <sheetName val="J형측구단위수량"/>
      <sheetName val="장비투입계획"/>
      <sheetName val="우수공,맨홀,집수정"/>
      <sheetName val="7차변경1회내역서"/>
      <sheetName val="철거산출근거"/>
      <sheetName val=" 입력Ｉ 封Íೈ⃒⣌츀ÌÂ؀Ā복수예ఀ선정_x0000__x0001_ÿ尀⣔ﴀᢼࣂ샆"/>
      <sheetName val="csdim"/>
      <sheetName val="cdsload"/>
      <sheetName val="chsload"/>
      <sheetName val="CLAMP"/>
      <sheetName val="cvsload"/>
      <sheetName val="pipe"/>
      <sheetName val="단면 (2)"/>
      <sheetName val="사진대지"/>
      <sheetName val="안전교육"/>
      <sheetName val="퇴직공제 "/>
      <sheetName val="종료분석"/>
      <sheetName val="명단원자료(이전)"/>
      <sheetName val="날개벽(시점좌측)"/>
      <sheetName val="200"/>
      <sheetName val="COVER"/>
      <sheetName val="터파기및재료"/>
      <sheetName val="카렌스센터계량기설치공사"/>
      <sheetName val="구역별 -작업"/>
      <sheetName val="설계개요"/>
      <sheetName val="대치판정"/>
      <sheetName val="외상매출금현황-수정분 A2"/>
      <sheetName val="N賃率-職"/>
      <sheetName val="설계명세서"/>
      <sheetName val="자료입력"/>
      <sheetName val="총누계"/>
      <sheetName val="5.단가대비표"/>
      <sheetName val="연돌일위집계"/>
      <sheetName val="집계표(육상)"/>
      <sheetName val="변경현황"/>
      <sheetName val="총계"/>
      <sheetName val="물가자료"/>
      <sheetName val="조명시설"/>
      <sheetName val="개요"/>
      <sheetName val="적용단가"/>
      <sheetName val="982월원안"/>
      <sheetName val="2.냉난방설비공사"/>
      <sheetName val="7.자동제어공사"/>
      <sheetName val="96노임기준"/>
      <sheetName val="배관 PANIT 물량"/>
      <sheetName val="도시가스현황"/>
      <sheetName val="MOTOR"/>
      <sheetName val="가중치"/>
      <sheetName val="내역서2안"/>
      <sheetName val="안양동교 1안"/>
      <sheetName val=" 입력Ｉ 封Íೈ⃒⣌츀ÌÂ؀Ā복수예ఀ선정"/>
      <sheetName val="단가조사-2"/>
      <sheetName val="공사내역"/>
      <sheetName val="TYPE A"/>
      <sheetName val="전신환매도율"/>
      <sheetName val="조건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자재 집계표"/>
      <sheetName val="BOM"/>
      <sheetName val="통계자료"/>
      <sheetName val="6월인원"/>
      <sheetName val="ASP"/>
      <sheetName val="CHIP_O"/>
      <sheetName val="FAB_I"/>
      <sheetName val="FAB_O"/>
      <sheetName val="FRT_O"/>
      <sheetName val="PKG_I"/>
      <sheetName val="FT_금액"/>
      <sheetName val="YIELD"/>
      <sheetName val="조명투자및환수계획"/>
      <sheetName val="제조중간결과"/>
      <sheetName val="입찰내역 발주처 양식"/>
      <sheetName val="지수"/>
      <sheetName val="DDR"/>
      <sheetName val="3ND 64M"/>
      <sheetName val="제품별"/>
      <sheetName val="원가관리"/>
      <sheetName val="DATA-2001"/>
      <sheetName val="장비목록"/>
      <sheetName val="내역서"/>
      <sheetName val="F4-F7"/>
      <sheetName val="95TOTREV"/>
      <sheetName val="summary"/>
      <sheetName val="HSA"/>
      <sheetName val="시실누(모) "/>
      <sheetName val="현우실적"/>
      <sheetName val="Aries_all_char"/>
      <sheetName val="StepperValues"/>
      <sheetName val="TG9504"/>
      <sheetName val="Ref2"/>
      <sheetName val="견적을지"/>
      <sheetName val="목표세부명세"/>
      <sheetName val="ELECTRIC"/>
      <sheetName val="CTEMCOST"/>
      <sheetName val="SCHEDULE"/>
      <sheetName val="장기차입금"/>
      <sheetName val="준검 내역서"/>
      <sheetName val="FitOutConfCentre"/>
      <sheetName val="부속동"/>
      <sheetName val="개요"/>
      <sheetName val="Credit Calc"/>
      <sheetName val="CAPA분석 360K"/>
      <sheetName val="FAB2_Á_x0000_"/>
      <sheetName val=""/>
      <sheetName val="3-1-4 교_x0002__x0000_数8"/>
      <sheetName val="소특"/>
      <sheetName val="F5"/>
      <sheetName val="FOB발"/>
      <sheetName val="8)중점관리장비현황"/>
      <sheetName val="현재"/>
      <sheetName val="팀별"/>
      <sheetName val="3-1-4 교_x0002_"/>
      <sheetName val=" 55 BA 장입기 091203.xlsx"/>
      <sheetName val="J"/>
      <sheetName val="카드키식수내역"/>
      <sheetName val="FAB4생산"/>
      <sheetName val="鄴ႄ뛶棕饭䌋±ONFMRENCE)"/>
      <sheetName val="입력DATA"/>
      <sheetName val="Vendor"/>
      <sheetName val="부품별 매입현황"/>
      <sheetName val="FAB2_Á_x005f_x0000_"/>
      <sheetName val="Cgs계산값1"/>
      <sheetName val="기본 상수"/>
      <sheetName val="Source"/>
      <sheetName val="FAB"/>
      <sheetName val="Sheet4"/>
      <sheetName val="산출근거"/>
      <sheetName val="FAB2_Á?"/>
      <sheetName val="data"/>
      <sheetName val="DRT102"/>
      <sheetName val="DRT502"/>
      <sheetName val="3-1-4 교_x0002_?数8"/>
      <sheetName val="불합리 적출 및 관리"/>
      <sheetName val="Controls"/>
      <sheetName val="저항"/>
      <sheetName val="POWER"/>
      <sheetName val="sum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공문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3ND_64M"/>
      <sheetName val="자재_집계표"/>
      <sheetName val="시실누(모)_"/>
      <sheetName val="Credit_Calc"/>
      <sheetName val="CAPA분석_360K"/>
      <sheetName val="3-1-4_교数8"/>
      <sheetName val="입찰내역_발주처_양식"/>
      <sheetName val="3-1-4_교"/>
      <sheetName val="_55_BA_장입기_091203_xlsx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3ND_64M1"/>
      <sheetName val="자재_집계표1"/>
      <sheetName val="시실누(모)_1"/>
      <sheetName val="Credit_Calc1"/>
      <sheetName val="CAPA분석_360K1"/>
      <sheetName val="입찰내역_발주처_양식1"/>
      <sheetName val="_55_BA_장입기_091203_xlsx1"/>
      <sheetName val="EQUIP LIST"/>
      <sheetName val="DRUM"/>
      <sheetName val="총투입계"/>
      <sheetName val="인사자료총집계"/>
      <sheetName val="96재료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지우지말것"/>
      <sheetName val="category"/>
      <sheetName val="중장SR"/>
      <sheetName val="장비명"/>
      <sheetName val="3-1-4 교_x005f_x0002_"/>
      <sheetName val="B"/>
      <sheetName val="영업본부US$실적 (2)"/>
      <sheetName val="BTS-시범물량"/>
      <sheetName val="X13"/>
      <sheetName val="Sapphire"/>
      <sheetName val="ABUT수량-A1"/>
      <sheetName val="Sheet6"/>
      <sheetName val="3-1-4 교_x0002__数8"/>
      <sheetName val="작업공사목록"/>
      <sheetName val="3-1-4 교_x005f_x005f_x005f_x0002__x005f_x005f_x000"/>
      <sheetName val="3-1-4 교_x005f_x0002__数8"/>
      <sheetName val="3-1-4 ɐ_x0000__x0000__x0000_␀"/>
      <sheetName val="PwC"/>
      <sheetName val="Co_Scoresheet_FY104Q"/>
      <sheetName val="PopCache"/>
      <sheetName val="3-1-4 ɐ"/>
      <sheetName val="연습"/>
      <sheetName val="입출재고현황 (2)"/>
      <sheetName val="FAB2_Á_x005f_x005f_x005f_x005f_"/>
      <sheetName val="14.1&quot; Cst 변화"/>
      <sheetName val="표지"/>
      <sheetName val="계조에 따른 특성"/>
      <sheetName val="유효성"/>
      <sheetName val="TFT 측정(2)"/>
      <sheetName val="사유 구분"/>
      <sheetName val="인력관리_Code"/>
      <sheetName val="TOEIC기준점수"/>
      <sheetName val="6F8"/>
      <sheetName val="PIPING"/>
      <sheetName val="Total-P&amp;L(Local)"/>
      <sheetName val="※ 참고사항"/>
      <sheetName val="키워드"/>
      <sheetName val="THIN"/>
      <sheetName val="한국단가계약표"/>
      <sheetName val="무상 Part List(BW)"/>
      <sheetName val="2)인력관리_Code_Flash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불합리_적출_및_관리"/>
      <sheetName val="부품별_매입현황"/>
      <sheetName val="기본_상수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-F3"/>
      <sheetName val="F4-F7"/>
      <sheetName val="FAB별"/>
      <sheetName val="노원열병합  건축공사기성내역서"/>
      <sheetName val="wall"/>
      <sheetName val="98FAB계획1"/>
      <sheetName val="장비명"/>
      <sheetName val="Sheet1"/>
      <sheetName val="4.MECH"/>
      <sheetName val="1995년 섹터별 매출"/>
      <sheetName val="표지 (2)"/>
      <sheetName val="금액내역서"/>
      <sheetName val="골조시행"/>
      <sheetName val="P.M 별"/>
      <sheetName val="TEST1"/>
      <sheetName val="eq_data"/>
      <sheetName val="도급"/>
      <sheetName val="노임단가"/>
      <sheetName val="Sheet2"/>
      <sheetName val="수량산출서"/>
      <sheetName val="type-F"/>
      <sheetName val="PKG"/>
      <sheetName val="Sheet4"/>
      <sheetName val="A"/>
      <sheetName val="지급자재"/>
      <sheetName val="CTEMCOST"/>
      <sheetName val="dnc4"/>
      <sheetName val="감가상각비"/>
      <sheetName val="내역서"/>
      <sheetName val="집계표"/>
      <sheetName val="설변물량"/>
      <sheetName val="실행철강하도"/>
      <sheetName val="FORM-0"/>
      <sheetName val="대비"/>
      <sheetName val="가로등기초"/>
      <sheetName val="대비표"/>
      <sheetName val="산근"/>
      <sheetName val="B"/>
      <sheetName val="3련 BOX"/>
      <sheetName val="F5"/>
      <sheetName val="SILICATE"/>
      <sheetName val="---FAB#1업무일지---"/>
      <sheetName val="Total"/>
      <sheetName val="dtxl"/>
      <sheetName val="품의"/>
      <sheetName val="인사자료총집계"/>
      <sheetName val="견적"/>
      <sheetName val="견적 (2)"/>
      <sheetName val="6PILE  (돌출)"/>
      <sheetName val="4_MECH"/>
      <sheetName val="1995년_섹터별_매출"/>
      <sheetName val="표지_(2)"/>
      <sheetName val="118.세금과공과"/>
      <sheetName val="단위중량"/>
      <sheetName val="빗물받이(910-510-410)"/>
      <sheetName val="구의33고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Sheet2"/>
      <sheetName val="Sheet3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정산"/>
      <sheetName val="관리비"/>
      <sheetName val="기성공제"/>
      <sheetName val="실행내역"/>
      <sheetName val="정부노임단가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단가표"/>
      <sheetName val="SG"/>
      <sheetName val="01"/>
      <sheetName val="목표세부명세"/>
      <sheetName val="노원열병합  건축공사기성내역서"/>
      <sheetName val="TOWER 12TON"/>
      <sheetName val="TOWER 10TON"/>
      <sheetName val="갑지(추정)"/>
      <sheetName val="직재"/>
      <sheetName val="PIPE내역(FCN)"/>
      <sheetName val="건축집계"/>
      <sheetName val="설계예산서"/>
      <sheetName val="실행(1)"/>
      <sheetName val="공문"/>
      <sheetName val="㽓다리수량"/>
      <sheetName val="가시설흙막이"/>
      <sheetName val="금액내역서"/>
      <sheetName val="0226"/>
      <sheetName val="결과조달"/>
      <sheetName val="연돌내역일위"/>
      <sheetName val="일위대가-목록"/>
      <sheetName val="DRUM"/>
      <sheetName val="노임단가"/>
      <sheetName val="S003031"/>
      <sheetName val="품셈"/>
      <sheetName val="배관(TDI ISBL)"/>
      <sheetName val="청산공사"/>
      <sheetName val="예가표"/>
      <sheetName val="동축분 종합설계서"/>
      <sheetName val="전기일위대가"/>
      <sheetName val="입상내역"/>
      <sheetName val="수문일위1"/>
      <sheetName val="Sheet5"/>
      <sheetName val="1ST"/>
      <sheetName val="기계설비"/>
      <sheetName val="기준"/>
      <sheetName val="소비자가"/>
      <sheetName val="유림골조"/>
      <sheetName val="IW-LIST"/>
      <sheetName val="안국연체"/>
      <sheetName val="현장경상비"/>
      <sheetName val="6호기"/>
      <sheetName val="APT"/>
      <sheetName val="misc"/>
      <sheetName val="집계"/>
      <sheetName val="#REF"/>
      <sheetName val="기본일위"/>
      <sheetName val="직노"/>
      <sheetName val="I一般比"/>
      <sheetName val="내역서2안"/>
      <sheetName val="설직재-1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TOWER_12TON"/>
      <sheetName val="TOWER_10TON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TOWER_12TON1"/>
      <sheetName val="TOWER_10TON1"/>
      <sheetName val="실행"/>
      <sheetName val="내역서(총)"/>
      <sheetName val="코드"/>
      <sheetName val="내역"/>
      <sheetName val="COST"/>
      <sheetName val="을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금융비용"/>
      <sheetName val="당초"/>
      <sheetName val="PBS"/>
      <sheetName val="단중"/>
      <sheetName val="품셈표"/>
      <sheetName val="세대내부"/>
      <sheetName val="3.공통공사대비"/>
      <sheetName val="Sheet4"/>
      <sheetName val="지급자재"/>
      <sheetName val="0708"/>
      <sheetName val="TB-내역서"/>
      <sheetName val="조건표"/>
      <sheetName val="CAT_5"/>
      <sheetName val="설계예시"/>
      <sheetName val="h-013211-2"/>
      <sheetName val="공사내역"/>
      <sheetName val="D-3109"/>
      <sheetName val=" 견적서"/>
      <sheetName val="1단계"/>
      <sheetName val="PIPE"/>
      <sheetName val="FLANGE"/>
      <sheetName val="VALVE"/>
      <sheetName val="배관(TDI_ISBL)"/>
      <sheetName val="C3"/>
      <sheetName val="TDI ISBL"/>
      <sheetName val="일위대가(여기까지)"/>
      <sheetName val="전기"/>
      <sheetName val="건축(광주)"/>
      <sheetName val="ELECTRIC"/>
      <sheetName val="CTEMCOST"/>
      <sheetName val="SCHEDULE"/>
      <sheetName val="일반부표"/>
      <sheetName val="노임"/>
      <sheetName val="B"/>
      <sheetName val="도"/>
      <sheetName val="견적"/>
      <sheetName val="내"/>
      <sheetName val="금융"/>
      <sheetName val="카메라(TO양식변경)"/>
      <sheetName val="공통비총괄표"/>
      <sheetName val="제직재"/>
      <sheetName val="제-노임"/>
      <sheetName val="품셈TABLE"/>
      <sheetName val="모니터"/>
      <sheetName val="DATA2000"/>
      <sheetName val="토공실행"/>
      <sheetName val="COVER"/>
      <sheetName val="할증 "/>
      <sheetName val="도면자료제출일정"/>
      <sheetName val="부표총괄"/>
      <sheetName val="SOS_PLC &amp; Panel"/>
      <sheetName val="trf(36%)"/>
      <sheetName val="표지"/>
      <sheetName val="프랜트면허"/>
      <sheetName val="갑지"/>
      <sheetName val="설계조건"/>
      <sheetName val="경산"/>
      <sheetName val="공사현황"/>
      <sheetName val="code"/>
      <sheetName val="공종별 공사비변동"/>
      <sheetName val="J直材4"/>
      <sheetName val="수주전망영업부"/>
      <sheetName val="NYS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예정(3)"/>
      <sheetName val="동원(3)"/>
      <sheetName val="수입"/>
      <sheetName val="AC포장수량"/>
      <sheetName val="Y-WORK"/>
      <sheetName val="공사비증감"/>
      <sheetName val="기계경비 (2)"/>
      <sheetName val="부속동"/>
      <sheetName val="개요"/>
      <sheetName val="자금신청서"/>
      <sheetName val="PC방호벽설치수량"/>
      <sheetName val="일위"/>
      <sheetName val="월별cashflow"/>
      <sheetName val="사업검토"/>
      <sheetName val="월별경비집행"/>
      <sheetName val="6PILE  (돌출)"/>
      <sheetName val="TRE TABLE"/>
      <sheetName val="DATA"/>
      <sheetName val="내역서(증축)"/>
      <sheetName val="견적조건"/>
      <sheetName val="CALCULATION"/>
      <sheetName val="Summary"/>
      <sheetName val="24V"/>
      <sheetName val="C-301E~305E"/>
      <sheetName val="CONC SLAB"/>
      <sheetName val="수로단위수량"/>
      <sheetName val="건축-물가변동"/>
      <sheetName val="기준표"/>
      <sheetName val="설치공사"/>
      <sheetName val="DB"/>
      <sheetName val="sum1 (2)"/>
      <sheetName val="집계표"/>
      <sheetName val="국내"/>
      <sheetName val="가격조사서"/>
      <sheetName val="nde_request"/>
      <sheetName val="대림경상68억"/>
      <sheetName val="마감사양"/>
      <sheetName val="표지 (2)"/>
      <sheetName val="REFTABLE"/>
      <sheetName val="MINA BM"/>
      <sheetName val="Back data Table"/>
      <sheetName val="동축분_종합설계서"/>
      <sheetName val="3_공통공사대비"/>
      <sheetName val="TDI_ISBL"/>
      <sheetName val="MINA_BM"/>
      <sheetName val="ERECIN"/>
      <sheetName val="INSTR"/>
      <sheetName val="일위대가(계측기설치)"/>
      <sheetName val="내역서"/>
      <sheetName val="Civil"/>
      <sheetName val="DB@Acess"/>
      <sheetName val="부하계산서"/>
      <sheetName val="BID"/>
      <sheetName val="P.M 별"/>
      <sheetName val="다이꾸"/>
      <sheetName val="의뢰서"/>
      <sheetName val="토공정보"/>
      <sheetName val="두앙"/>
      <sheetName val="계정"/>
      <sheetName val="외주계약현황"/>
      <sheetName val="자재계약내용"/>
      <sheetName val="입찰내역 발주처 양식"/>
      <sheetName val="GRDBS"/>
      <sheetName val="설계명세서(선로)"/>
      <sheetName val="BQ"/>
      <sheetName val="일위대가목차"/>
      <sheetName val="CODE (2)"/>
      <sheetName val="유림총괄"/>
      <sheetName val="TG9504"/>
      <sheetName val="단가표 "/>
      <sheetName val="산거각호표"/>
      <sheetName val="설비원가"/>
      <sheetName val="손익분석"/>
      <sheetName val="대로근거"/>
      <sheetName val="중로근거"/>
      <sheetName val="매출"/>
      <sheetName val="배수내역"/>
      <sheetName val="견"/>
      <sheetName val="7.1유효폭"/>
      <sheetName val="1.설계기준"/>
      <sheetName val="배관(TDI_ISBL)1"/>
      <sheetName val="_견적서"/>
      <sheetName val="Sheet9"/>
      <sheetName val="발전기"/>
      <sheetName val="간선"/>
      <sheetName val="전기자료"/>
      <sheetName val="수량산출서 갑지"/>
      <sheetName val="방배2E"/>
      <sheetName val="정산내역"/>
      <sheetName val="COPING"/>
      <sheetName val="오산갈곳"/>
      <sheetName val="ilch"/>
      <sheetName val="토공(완충)"/>
      <sheetName val="3BL공동구 수량"/>
      <sheetName val="방배동내역(리라)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WORK"/>
      <sheetName val="일반공사"/>
      <sheetName val="MOTOR"/>
      <sheetName val="충주"/>
      <sheetName val="입출재고현황 (2)"/>
      <sheetName val="구조물철거타공정이월"/>
      <sheetName val="KMX(현대토목)"/>
      <sheetName val="원가계산서(남측)"/>
      <sheetName val="PIPE(UG)내역"/>
      <sheetName val="COVER-P"/>
      <sheetName val="현장관리비"/>
      <sheetName val="노임이"/>
      <sheetName val="골프장예산"/>
      <sheetName val="실행내역서 "/>
      <sheetName val="설계명세서"/>
      <sheetName val="IMPEADENCE MAP 취수장"/>
      <sheetName val="단면 (2)"/>
      <sheetName val="NAMES"/>
      <sheetName val="D-623D"/>
      <sheetName val="TCF"/>
      <sheetName val="人力"/>
      <sheetName val="分析2-安装包"/>
      <sheetName val="판가반영"/>
      <sheetName val="BQMPALOC"/>
      <sheetName val="날개벽수량표"/>
      <sheetName val="9GNG운반"/>
      <sheetName val="FORM-0"/>
      <sheetName val="연수동"/>
      <sheetName val="공통비(전체)"/>
      <sheetName val="사통"/>
      <sheetName val="교각1"/>
      <sheetName val="BSD (2)"/>
      <sheetName val="0000"/>
      <sheetName val="산출내역서집계표"/>
      <sheetName val="부하(성남)"/>
      <sheetName val="교각계산"/>
      <sheetName val="연습"/>
      <sheetName val="연부97-1"/>
      <sheetName val="21301동"/>
      <sheetName val="전계가"/>
      <sheetName val="업무담당"/>
      <sheetName val="만기"/>
      <sheetName val="현장지지물물량"/>
      <sheetName val="터파기및재료"/>
      <sheetName val="BOX(1.5X1.5)"/>
      <sheetName val="본선 토공 분배표"/>
      <sheetName val="관로토공집계표"/>
      <sheetName val="일위대가 "/>
      <sheetName val="WELDING POINT 단가"/>
      <sheetName val="N賃率-職"/>
      <sheetName val="공통부대비"/>
      <sheetName val="97 사업추정(WEKI)"/>
      <sheetName val="단가조사"/>
      <sheetName val="앉음벽 (2)"/>
      <sheetName val="BACKDA_x0014_A"/>
      <sheetName val="조립지적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Supplement2"/>
      <sheetName val="Insts"/>
      <sheetName val="costing_CV"/>
      <sheetName val="costing_ESDV"/>
      <sheetName val="costing_FE"/>
      <sheetName val="costing_Misc"/>
      <sheetName val="costing_MOV"/>
      <sheetName val="costing_Press"/>
      <sheetName val="총물량"/>
      <sheetName val="LinerWt"/>
      <sheetName val="집계표(OPTION)"/>
      <sheetName val="sum"/>
      <sheetName val="Code_INTools"/>
      <sheetName val="Default_Magics"/>
      <sheetName val="Code_Magics"/>
      <sheetName val="조명시설"/>
      <sheetName val="MTO REV.2(ARMOR)"/>
      <sheetName val="간접비내역-1"/>
      <sheetName val="slipsumpR"/>
      <sheetName val="EQUIP"/>
      <sheetName val="충돌 내용"/>
      <sheetName val="calc"/>
      <sheetName val="을 2"/>
      <sheetName val="조명율표"/>
      <sheetName val="MAT_N048"/>
      <sheetName val="F4-F7"/>
      <sheetName val="아울렛박스"/>
      <sheetName val="내역표지"/>
      <sheetName val="사진"/>
      <sheetName val="VV보온LINK"/>
      <sheetName val="FIT보온LINK"/>
      <sheetName val="별표 "/>
      <sheetName val="2.대외공문"/>
      <sheetName val="Total"/>
      <sheetName val="12CGOU"/>
      <sheetName val="Engrg Est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사업부배부A"/>
      <sheetName val="5.소재"/>
      <sheetName val="기초자료입력"/>
      <sheetName val="3.PIPING"/>
      <sheetName val="수량산출서(코너앵글)"/>
      <sheetName val="간접"/>
      <sheetName val="cable-data"/>
      <sheetName val="교통대책내역"/>
      <sheetName val="2010년 투입계획 (2)"/>
      <sheetName val="Nalut (천단위)"/>
      <sheetName val="준검 내역서"/>
      <sheetName val="W-현원가"/>
      <sheetName val="공종별수량집계"/>
      <sheetName val="Cash2"/>
      <sheetName val="Z"/>
      <sheetName val="PRO_DCI"/>
      <sheetName val="INST_DCI"/>
      <sheetName val="HVAC_DCI"/>
      <sheetName val="PIPE_DCI"/>
      <sheetName val="TTL"/>
      <sheetName val="Cable경로수정_SRS_제출_견적내역(20120215)"/>
      <sheetName val="성곽내역서"/>
      <sheetName val="절단표"/>
      <sheetName val="20-25"/>
      <sheetName val="hvac(제어동)"/>
      <sheetName val="내역1"/>
      <sheetName val="특기사항"/>
      <sheetName val="실행철강하도"/>
      <sheetName val="BOQ for HRSG &amp; BOP-mech."/>
      <sheetName val="Desal-E&amp;I"/>
      <sheetName val="BOQ for GTG &amp; STG-mech."/>
      <sheetName val="DHEQSUPT"/>
      <sheetName val="동축분_종합설계서1"/>
      <sheetName val="6PILE__(돌출)"/>
      <sheetName val="TRE_TABLE"/>
      <sheetName val="CONC_SLAB"/>
      <sheetName val="SOS_PLC_&amp;_Panel"/>
      <sheetName val="CODE_(2)"/>
      <sheetName val="sum1_(2)"/>
      <sheetName val="수금_"/>
      <sheetName val="2_카드채권(대출포함)"/>
      <sheetName val="MINA_BM1"/>
      <sheetName val="단가표_"/>
      <sheetName val="P_M_별"/>
      <sheetName val="표지_(2)"/>
      <sheetName val="Back_data_Table"/>
      <sheetName val="기계경비_(2)"/>
      <sheetName val="입찰내역_발주처_양식"/>
      <sheetName val="수량산출서_갑지"/>
      <sheetName val="할증_"/>
      <sheetName val="3BL공동구_수량"/>
      <sheetName val="공종별_공사비변동"/>
      <sheetName val="1_설계기준"/>
      <sheetName val="97_사업추정(WEKI)"/>
      <sheetName val="7_1유효폭"/>
      <sheetName val="앉음벽_(2)"/>
      <sheetName val="실행내역서_"/>
      <sheetName val="IMPEADENCE_MAP_취수장"/>
      <sheetName val="품"/>
      <sheetName val="배관 PANIT 물량"/>
      <sheetName val="SHL"/>
      <sheetName val="BOX"/>
      <sheetName val="ASCEandUBC"/>
      <sheetName val="대비표"/>
      <sheetName val="TYPE-A"/>
      <sheetName val="최종보고1"/>
      <sheetName val="설산1.나"/>
      <sheetName val="본사S"/>
      <sheetName val="적정심사"/>
      <sheetName val="건기토"/>
      <sheetName val="상세일위"/>
      <sheetName val="결재방"/>
      <sheetName val="설계내역서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공사비SUM"/>
      <sheetName val="Inert Balls"/>
      <sheetName val="HRB"/>
      <sheetName val="PIPE-HOT"/>
      <sheetName val="0124"/>
      <sheetName val="9-1차이내역"/>
      <sheetName val="MIBK원단위"/>
      <sheetName val="KUNGDEVI"/>
      <sheetName val="집계표(덕화)"/>
      <sheetName val="PRICES"/>
      <sheetName val="변경집계표"/>
      <sheetName val="Base_Data"/>
      <sheetName val="PROCURE"/>
      <sheetName val="wagerate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W"/>
      <sheetName val="Summary12"/>
      <sheetName val="Summary11"/>
      <sheetName val="OVERALL-PKG#1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Subcon A"/>
      <sheetName val="jobhist"/>
      <sheetName val="PROCESS"/>
      <sheetName val="역T형"/>
      <sheetName val="1,2,3,4,5단위수량"/>
      <sheetName val="왕십리방향"/>
      <sheetName val="PAY"/>
      <sheetName val="그래프(안전환경)"/>
      <sheetName val="허용전류-IEC"/>
      <sheetName val="허용전류-IEC DATA"/>
      <sheetName val="일위대가_여기까지_"/>
      <sheetName val="단가(보완)"/>
      <sheetName val="대가 (보완)"/>
      <sheetName val="EQUIPMENT -2"/>
      <sheetName val="토목주소"/>
      <sheetName val="콘크리트타설집계표"/>
      <sheetName val="FAB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가계산서"/>
      <sheetName val="금액총괄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인건비"/>
      <sheetName val="배관자재 단가조사서"/>
      <sheetName val="산출내역"/>
      <sheetName val="토목"/>
      <sheetName val="품질관리비"/>
      <sheetName val="건축"/>
      <sheetName val="기계 "/>
      <sheetName val="수량산출서"/>
      <sheetName val="약품공급2"/>
      <sheetName val="시운전비(계약직)"/>
      <sheetName val="침출배관"/>
      <sheetName val="ELECTRIC"/>
      <sheetName val="CTEMCOST"/>
      <sheetName val="SCHEDULE"/>
      <sheetName val="WORK"/>
      <sheetName val="?????"/>
      <sheetName val="내역"/>
      <sheetName val="EQT-ESTN"/>
      <sheetName val="연돌일위집계"/>
      <sheetName val="결과조달"/>
      <sheetName val="2000년1차"/>
      <sheetName val="견적서"/>
      <sheetName val="실행철강하도"/>
      <sheetName val="정부노임단가"/>
      <sheetName val="목표세부명세"/>
      <sheetName val="품셈"/>
      <sheetName val="밸브설치"/>
      <sheetName val="건축내역"/>
      <sheetName val="설계"/>
      <sheetName val="G2설비도급"/>
      <sheetName val="SEC 1-D850"/>
      <sheetName val="#REF"/>
      <sheetName val="해전배수"/>
      <sheetName val="전기공사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3.공통공사대비"/>
      <sheetName val="예정(3)"/>
      <sheetName val="동원(3)"/>
      <sheetName val="산출조서1"/>
      <sheetName val="물가자료"/>
      <sheetName val="H腏ISTRAIL집계"/>
      <sheetName val="2공구도급_x0007_嘀塘塘塘_x0003_됁᳅ׁĀ기자재단가_x0004_、¼²֬Ā일위대"/>
      <sheetName val="직재"/>
      <sheetName val="예가표"/>
      <sheetName val="PRICE"/>
      <sheetName val="설계명세서(선로)"/>
      <sheetName val="h-013211-2"/>
      <sheetName val="주소"/>
      <sheetName val="소방"/>
      <sheetName val="IMP(MAIN)"/>
      <sheetName val="IMP (REACTOR)"/>
      <sheetName val="손익분석"/>
      <sheetName val="노임"/>
      <sheetName val="단가"/>
      <sheetName val="연습"/>
      <sheetName val="지수결과표-3"/>
      <sheetName val="1단계"/>
      <sheetName val="대림경상68억"/>
      <sheetName val="CIVIL4"/>
      <sheetName val="공량산출서"/>
      <sheetName val="9-1차이내역."/>
      <sheetName val="설계예산서"/>
      <sheetName val="총괄표"/>
      <sheetName val="각종손료"/>
      <sheetName val="일위목록"/>
      <sheetName val="총괄내역서"/>
      <sheetName val="집계"/>
      <sheetName val="코드표"/>
      <sheetName val="금융"/>
      <sheetName val="기자재비"/>
      <sheetName val="수지계산"/>
      <sheetName val="가스비열"/>
      <sheetName val="예산대비"/>
      <sheetName val="식재"/>
      <sheetName val="시설물"/>
      <sheetName val="식재출력용"/>
      <sheetName val="유지관리"/>
      <sheetName val="공사개요(사업승인)"/>
      <sheetName val="공문"/>
      <sheetName val="1995년 섹터별 매출"/>
      <sheetName val="단가산출"/>
      <sheetName val="일위대가(여기까지)"/>
      <sheetName val="부속동"/>
      <sheetName val="삼원"/>
      <sheetName val="그린"/>
      <sheetName val="한창-을"/>
      <sheetName val="수량산출"/>
      <sheetName val="오억미만"/>
      <sheetName val="기준FACTOR"/>
      <sheetName val="데이타"/>
      <sheetName val="식재인부"/>
      <sheetName val="조경"/>
      <sheetName val="기성2"/>
      <sheetName val="금융비용"/>
      <sheetName val="철집"/>
      <sheetName val="sheets"/>
      <sheetName val="하수급견적대비"/>
      <sheetName val="조명투자및환수계획"/>
      <sheetName val="제조중간결과"/>
      <sheetName val="표지 (2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-0"/>
      <sheetName val="골조시행"/>
      <sheetName val="조명시설"/>
      <sheetName val="품셈"/>
      <sheetName val="J直材4"/>
      <sheetName val="갑지"/>
      <sheetName val="4-3 보온 기본물량집계"/>
      <sheetName val="FAB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6"/>
      <sheetName val="2.11"/>
      <sheetName val="암거철집"/>
      <sheetName val="선보재"/>
      <sheetName val="#REF"/>
      <sheetName val="내역서"/>
      <sheetName val="식재인부"/>
      <sheetName val="데이타"/>
      <sheetName val="1공구산출내역서"/>
      <sheetName val="1,2공구원가계산서"/>
      <sheetName val="2공구산출내역"/>
      <sheetName val="표지"/>
      <sheetName val="목차"/>
      <sheetName val="간지 "/>
      <sheetName val="사유서"/>
      <sheetName val="집계표 "/>
      <sheetName val="공사비명세서"/>
      <sheetName val="당초"/>
      <sheetName val="유동표"/>
      <sheetName val="순성토산출"/>
      <sheetName val="토공이기"/>
      <sheetName val="변경"/>
      <sheetName val="70%"/>
      <sheetName val="609"/>
      <sheetName val="부대내역"/>
      <sheetName val="집계표"/>
      <sheetName val="NO(3)"/>
      <sheetName val="투찰"/>
      <sheetName val="지급자재"/>
      <sheetName val="6공구(당초)"/>
      <sheetName val="암거이월"/>
      <sheetName val="암거집계"/>
      <sheetName val="측구수량집계"/>
      <sheetName val="C배수관공"/>
      <sheetName val="기타집계"/>
      <sheetName val="타공종이월"/>
      <sheetName val="타공종이기수량(교량)"/>
      <sheetName val="공사비집계"/>
      <sheetName val="준검 내역서"/>
      <sheetName val="제출내역 (2)"/>
      <sheetName val="Macro1"/>
      <sheetName val="Macro2"/>
      <sheetName val="세골재  T2 변경 현황"/>
      <sheetName val="이월수량집계"/>
      <sheetName val="지급자재명세서"/>
      <sheetName val="3차설계"/>
      <sheetName val="106C0300"/>
      <sheetName val="수량집계"/>
      <sheetName val="토공"/>
      <sheetName val="배수공"/>
      <sheetName val="구조물공"/>
      <sheetName val="포장공"/>
      <sheetName val="부대공"/>
      <sheetName val="단가비교표"/>
      <sheetName val="FORM-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O＆P"/>
      <sheetName val="결재판(삭제하지말아주세요)"/>
      <sheetName val="내역총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도"/>
      <sheetName val="자재단가"/>
      <sheetName val="S0"/>
      <sheetName val="조도계산"/>
      <sheetName val="내역서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1~3월통계,정보"/>
      <sheetName val="정류기"/>
      <sheetName val="전략수주잔(3-31)"/>
      <sheetName val="갑지(추정)"/>
      <sheetName val="내역"/>
      <sheetName val="일위"/>
      <sheetName val="HVAC"/>
      <sheetName val="일위(PN)"/>
      <sheetName val="산출내역서집계표"/>
      <sheetName val="IW-LIST"/>
      <sheetName val="A"/>
      <sheetName val="자료입력"/>
      <sheetName val="동해title"/>
      <sheetName val="화재 탐지 설비"/>
      <sheetName val="데이타"/>
      <sheetName val="식재인부"/>
      <sheetName val="실행내역서 "/>
      <sheetName val="지명송금"/>
      <sheetName val="교통대책내역"/>
      <sheetName val="I一般比"/>
      <sheetName val="단가사정"/>
      <sheetName val="표지 (2)"/>
      <sheetName val="MACRO(전선관)"/>
      <sheetName val="수출모델별원단위"/>
      <sheetName val="날개벽수량표"/>
      <sheetName val="기성금내역서"/>
      <sheetName val="공사노임"/>
      <sheetName val="대로근거"/>
      <sheetName val="중로근거"/>
      <sheetName val="sw1"/>
      <sheetName val="NOMUBI"/>
      <sheetName val="노무비단가"/>
      <sheetName val="wall"/>
      <sheetName val="RCSPlan"/>
      <sheetName val="工완성공사율"/>
      <sheetName val="시설일위"/>
      <sheetName val="접지수량"/>
      <sheetName val="천마갑지"/>
      <sheetName val="401"/>
      <sheetName val="물가시세"/>
      <sheetName val="터널조도"/>
      <sheetName val="정부노임단가"/>
      <sheetName val="기초일위"/>
      <sheetName val="조명일위"/>
      <sheetName val="공통(20-91)"/>
      <sheetName val="DATASPEC(VT1)"/>
      <sheetName val="부하(성남)"/>
      <sheetName val="FB25JN"/>
      <sheetName val="입찰결과보고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MCC제원"/>
      <sheetName val="7.경제성결과"/>
      <sheetName val="DATA"/>
      <sheetName val="단가대비표(SYS)"/>
      <sheetName val="제조노임"/>
      <sheetName val="단위수량"/>
      <sheetName val="일위대가표"/>
      <sheetName val="2000전체분"/>
      <sheetName val="2000년1차"/>
      <sheetName val="74,539,000 (2.22)"/>
      <sheetName val="일위대가(계측기설치)"/>
      <sheetName val="노임단가"/>
      <sheetName val="내역(을)"/>
      <sheetName val="과천MAIN"/>
      <sheetName val="견적조건"/>
      <sheetName val="주경기-오배수"/>
      <sheetName val="환율"/>
      <sheetName val="Macro(차단기)"/>
      <sheetName val="DI-ESTI"/>
      <sheetName val="조내역"/>
      <sheetName val="수량산출"/>
      <sheetName val="총괄"/>
      <sheetName val="약품공급2"/>
      <sheetName val="중기일위대가"/>
      <sheetName val="설계산출표지"/>
      <sheetName val="인건비 "/>
      <sheetName val="여과지동"/>
      <sheetName val="기초자료"/>
      <sheetName val="불출요청"/>
      <sheetName val="LANGUAGE"/>
      <sheetName val="가설공사비"/>
      <sheetName val="제진기"/>
      <sheetName val="실행"/>
      <sheetName val="단가표"/>
      <sheetName val="WORK"/>
      <sheetName val="(A)내역서"/>
      <sheetName val="일위대가목차"/>
      <sheetName val="미드수량"/>
      <sheetName val="HV, LV, CONTROL CABLE"/>
      <sheetName val="BID"/>
      <sheetName val="부하계산서"/>
      <sheetName val="Sheet2"/>
      <sheetName val="전기공사일위대가"/>
      <sheetName val="견적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ew공사개요"/>
      <sheetName val="개요"/>
      <sheetName val="조건"/>
      <sheetName val="마감표"/>
      <sheetName val="총괄"/>
      <sheetName val="매입세"/>
      <sheetName val="타공사비교"/>
      <sheetName val="건축"/>
      <sheetName val="저수정화기계"/>
      <sheetName val="공사기간산정"/>
      <sheetName val="간접"/>
      <sheetName val="30%10-30"/>
      <sheetName val="신길32"/>
      <sheetName val="신길42"/>
      <sheetName val="EP0618"/>
      <sheetName val="#REF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">
          <cell r="BH2" t="str">
            <v>A322..L322~</v>
          </cell>
        </row>
        <row r="3">
          <cell r="BH3" t="str">
            <v>QAGCBPQ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현황"/>
      <sheetName val="설계서표지"/>
      <sheetName val="집계표"/>
      <sheetName val="1식단가"/>
      <sheetName val="제목"/>
      <sheetName val="공사비현황"/>
      <sheetName val="공사량현황"/>
      <sheetName val="물량산출내역"/>
      <sheetName val="제잡비산출"/>
      <sheetName val="부대공사비산출"/>
      <sheetName val="범례"/>
      <sheetName val="수량명세서"/>
      <sheetName val="설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중기사용료및운전경비"/>
      <sheetName val="기계경비"/>
      <sheetName val="간접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EMST10"/>
      <sheetName val="2000년1차"/>
      <sheetName val="직공비"/>
      <sheetName val="기자재비"/>
      <sheetName val="단가"/>
      <sheetName val="CODE"/>
      <sheetName val="1-4일위대가목차"/>
      <sheetName val="입찰안"/>
      <sheetName val="1호인버트수량"/>
      <sheetName val="SLAB&quot;1&quot;"/>
      <sheetName val="전기"/>
      <sheetName val="gyun"/>
      <sheetName val="간선계산"/>
      <sheetName val="건축미장"/>
      <sheetName val="건축미장내역"/>
      <sheetName val="중기가격"/>
      <sheetName val="1-1"/>
      <sheetName val="공통가설"/>
      <sheetName val="설계"/>
      <sheetName val="건축-물가변동"/>
      <sheetName val="품셈표"/>
      <sheetName val="COPING"/>
      <sheetName val="200"/>
      <sheetName val="Sheet5"/>
      <sheetName val="COA-17"/>
      <sheetName val="C-18"/>
      <sheetName val="input"/>
      <sheetName val="오억미만"/>
      <sheetName val="간접비내역-1"/>
      <sheetName val="내역서적용수량"/>
      <sheetName val="내역서"/>
      <sheetName val="물가자료"/>
      <sheetName val="삼성전기"/>
      <sheetName val="Sheet1 (2)"/>
      <sheetName val="남양시작동자105노65기1.3화1.2"/>
      <sheetName val="guard(mac)"/>
      <sheetName val="토공사"/>
      <sheetName val="별표집계"/>
      <sheetName val="토목"/>
      <sheetName val="원가입력"/>
      <sheetName val="노임"/>
      <sheetName val="일위목록"/>
      <sheetName val="내역표지"/>
      <sheetName val="Hw-CV"/>
      <sheetName val="관기성공.내"/>
      <sheetName val="토목내역서"/>
      <sheetName val="목록"/>
      <sheetName val="결재판"/>
      <sheetName val="Total"/>
      <sheetName val="부안일위"/>
      <sheetName val="을"/>
      <sheetName val="코드표"/>
      <sheetName val="산출내역서집계표"/>
      <sheetName val="자재co"/>
      <sheetName val="가스"/>
      <sheetName val="Macro(ST)"/>
      <sheetName val="Macro(AT)"/>
      <sheetName val="횡배수관토공수량"/>
      <sheetName val="#REF"/>
      <sheetName val="점수계산1-2"/>
      <sheetName val="일위대가내역"/>
      <sheetName val="부대내역"/>
      <sheetName val="전장품(관리용)"/>
      <sheetName val="건축내역"/>
      <sheetName val="CPM챠트 "/>
      <sheetName val="b_balju"/>
      <sheetName val="M1"/>
      <sheetName val="공사내역"/>
      <sheetName val="집계표"/>
      <sheetName val="을지"/>
      <sheetName val="1공구 건정토건 토공"/>
      <sheetName val="개요입력"/>
      <sheetName val="수량기준"/>
      <sheetName val="단가기준"/>
      <sheetName val="일위대가(가설)"/>
      <sheetName val="CAT_5"/>
      <sheetName val="Macro(전선)"/>
      <sheetName val="기둥"/>
      <sheetName val="저판(버림100)"/>
      <sheetName val="교각1"/>
      <sheetName val="총 원가계산"/>
      <sheetName val="부속동"/>
      <sheetName val="토목주소"/>
      <sheetName val="프랜트면허"/>
      <sheetName val="투찰가"/>
      <sheetName val="공사비예산서(토목분)"/>
      <sheetName val="CPM챠트"/>
      <sheetName val="6동"/>
      <sheetName val="가설공사내역"/>
      <sheetName val="일위대가"/>
      <sheetName val="내역서(총괄)"/>
      <sheetName val="Project Brief"/>
      <sheetName val="S058FL01"/>
      <sheetName val="재료집계"/>
      <sheetName val="BSD (2)"/>
      <sheetName val="맨홀토공산출"/>
      <sheetName val="전신환매도율"/>
      <sheetName val="와동25-3(변경)"/>
      <sheetName val="기본DATA"/>
      <sheetName val="SILICATE"/>
      <sheetName val="철콘공사"/>
      <sheetName val="giathanh1"/>
      <sheetName val="UPRI"/>
      <sheetName val="식재총괄"/>
      <sheetName val="사급자재"/>
      <sheetName val="정부노임단가"/>
      <sheetName val="ETC"/>
      <sheetName val="표지"/>
      <sheetName val="시추주상도"/>
      <sheetName val="11.자재단가"/>
      <sheetName val="일반부표"/>
      <sheetName val="제경비"/>
      <sheetName val="조건표"/>
      <sheetName val="준검 내역서"/>
      <sheetName val="서울산업대(토)"/>
      <sheetName val="PBS"/>
      <sheetName val="우수받이"/>
      <sheetName val="기성내역서표지"/>
      <sheetName val="단면 (2)"/>
      <sheetName val="안정검토"/>
      <sheetName val="단면설계"/>
      <sheetName val="적현로"/>
      <sheetName val="산출내역"/>
      <sheetName val="DATA"/>
      <sheetName val="1.설계조건"/>
      <sheetName val="자재단가비교표"/>
      <sheetName val="단가표"/>
      <sheetName val="UNIT"/>
      <sheetName val="노임단가"/>
      <sheetName val="수로교총재료집계"/>
      <sheetName val="증감대비"/>
      <sheetName val="견적조건"/>
      <sheetName val="외상매"/>
      <sheetName val="주방환기"/>
      <sheetName val="대전-교대(A1-A2)"/>
      <sheetName val="수량산출내역1115"/>
      <sheetName val="지급자재"/>
      <sheetName val="타공종이기"/>
      <sheetName val="eq_data"/>
      <sheetName val="총괄내역서"/>
      <sheetName val="부산4"/>
      <sheetName val="포장복구집계"/>
      <sheetName val="FAX"/>
      <sheetName val="연부97-1"/>
      <sheetName val="갑지1"/>
      <sheetName val="EACT10"/>
      <sheetName val="일위목록-기"/>
      <sheetName val="뜃맟뭁돽띿맟?-BLDG"/>
      <sheetName val="I一般比"/>
      <sheetName val="제품"/>
      <sheetName val="견적내용입력"/>
      <sheetName val="에너지동"/>
      <sheetName val="단중표"/>
      <sheetName val="관음목장(제출용)자105인97.5"/>
      <sheetName val="세부내역"/>
      <sheetName val="PROJECT BRIEF(EX.NEW)"/>
      <sheetName val="공량산출서"/>
      <sheetName val="예산M11A"/>
      <sheetName val="LIST"/>
      <sheetName val="DANGA"/>
      <sheetName val="내역분기"/>
      <sheetName val="배수장공사비명세서"/>
      <sheetName val="계화배수"/>
      <sheetName val="금액"/>
      <sheetName val="단가조사"/>
      <sheetName val="Mc1"/>
      <sheetName val="가공비"/>
      <sheetName val="실행철강하도"/>
      <sheetName val="일위대가(계측기설치)"/>
      <sheetName val="LABTOTAL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기본"/>
      <sheetName val="입출재고현황 (2)"/>
      <sheetName val="SUMMARY"/>
      <sheetName val="PAINT"/>
      <sheetName val="단위수량"/>
      <sheetName val="적용단가"/>
      <sheetName val="하조서"/>
      <sheetName val="일위대가-2"/>
      <sheetName val="CODE(2)"/>
      <sheetName val="부대공Ⅱ"/>
      <sheetName val="INS-SHEET"/>
      <sheetName val="설계내역"/>
      <sheetName val="B1(반포1차)"/>
      <sheetName val="단가보완"/>
      <sheetName val="단위가격"/>
      <sheetName val="슬래브(유곡)"/>
      <sheetName val="양산물금"/>
      <sheetName val="공사비집계"/>
      <sheetName val="견적대비표"/>
      <sheetName val="EQUIP-H"/>
      <sheetName val="BID"/>
      <sheetName val="CAP"/>
      <sheetName val="2000전체분"/>
      <sheetName val="노임이"/>
      <sheetName val="말뚝물량"/>
      <sheetName val="수량산출근거"/>
      <sheetName val="단위집계표"/>
      <sheetName val="품셈TABLE"/>
      <sheetName val="내역서을지"/>
      <sheetName val="일위대가-1"/>
      <sheetName val="본체"/>
      <sheetName val="계양가시설"/>
      <sheetName val="F5"/>
      <sheetName val="각종양식"/>
      <sheetName val="장비명"/>
      <sheetName val="conv전장품"/>
      <sheetName val="Summary Sheets"/>
      <sheetName val="MCC제원"/>
      <sheetName val="TEST1"/>
      <sheetName val="IMPEADENCE MAP 취수장"/>
      <sheetName val="TG9504"/>
      <sheetName val="A-4"/>
      <sheetName val="간접"/>
      <sheetName val="단가조사서"/>
      <sheetName val="현대물량"/>
      <sheetName val="중동상가"/>
      <sheetName val="인건비"/>
      <sheetName val="간접비"/>
      <sheetName val="문학간접"/>
      <sheetName val="적용률"/>
      <sheetName val="바.한일양산"/>
      <sheetName val="골조시행"/>
      <sheetName val="세부내역서"/>
      <sheetName val="공사수행방안"/>
      <sheetName val="품셈총괄표"/>
      <sheetName val="BASIC (2)"/>
      <sheetName val="2.가정단면"/>
      <sheetName val="송라터널총괄"/>
      <sheetName val="기계 도급내역서"/>
      <sheetName val="TUAS"/>
      <sheetName val="CIVIL4"/>
      <sheetName val="내역(중앙)"/>
      <sheetName val="내역(창신)"/>
      <sheetName val="c_balju"/>
      <sheetName val="Sheet4"/>
      <sheetName val="갑지(추정)"/>
      <sheetName val="단"/>
      <sheetName val="부하계산서"/>
      <sheetName val="1단계"/>
      <sheetName val="교각계산"/>
      <sheetName val="TOTAL_BOQ"/>
      <sheetName val="버스운행안내"/>
      <sheetName val="예방접종계획"/>
      <sheetName val="근태계획서"/>
      <sheetName val="가스내역"/>
      <sheetName val="총내역서"/>
      <sheetName val="자판실행"/>
      <sheetName val="차액보증"/>
      <sheetName val="Sheet1 (3)"/>
      <sheetName val="sw1"/>
      <sheetName val="NOMUBI"/>
      <sheetName val="별표 "/>
      <sheetName val="ABUT수량-A1"/>
      <sheetName val="소요자재"/>
      <sheetName val="노무산출서"/>
      <sheetName val="방송일위대가"/>
      <sheetName val="품목"/>
      <sheetName val="일위대가목록"/>
      <sheetName val="금액내역서"/>
      <sheetName val="결재판(삭제하지말아주세요)"/>
      <sheetName val="산정표"/>
      <sheetName val="노무비 경비"/>
      <sheetName val="산재 안전"/>
      <sheetName val="3.공통공사대비"/>
      <sheetName val="약품설비"/>
      <sheetName val="대목"/>
      <sheetName val="비용"/>
      <sheetName val="부표총괄"/>
      <sheetName val="설정"/>
      <sheetName val="일위대가(건축)"/>
      <sheetName val="MANUFACTORY"/>
      <sheetName val="기기점검"/>
      <sheetName val="TRE TABLE"/>
      <sheetName val="SG"/>
      <sheetName val="tggwan(mac)"/>
      <sheetName val="손익분석"/>
      <sheetName val="96보완계획7.12"/>
      <sheetName val="Bid_Detail"/>
      <sheetName val="001"/>
      <sheetName val="매입세"/>
      <sheetName val="철근콘크리트"/>
      <sheetName val="파일항타"/>
      <sheetName val="파일항타 (2)"/>
      <sheetName val="하수실행"/>
      <sheetName val="VXXXXXXX"/>
      <sheetName val="진주방향"/>
      <sheetName val="WEON"/>
      <sheetName val="대전월평내역"/>
      <sheetName val="성남여성복지내역"/>
      <sheetName val="열린교실"/>
      <sheetName val="전체도급"/>
      <sheetName val="퇴직금(울산천상)"/>
      <sheetName val="샘플표지"/>
      <sheetName val="단가및재료비"/>
      <sheetName val="중기사용료"/>
      <sheetName val="ELECTRIC"/>
      <sheetName val="9GNG운반"/>
      <sheetName val="교량전기"/>
      <sheetName val="수입"/>
      <sheetName val="정공공사"/>
      <sheetName val="내  역  서"/>
      <sheetName val="상수도토공집계표"/>
      <sheetName val="통합"/>
      <sheetName val="CTEMCOST"/>
      <sheetName val="제1영업소"/>
      <sheetName val="제2영업소"/>
      <sheetName val="제3영업소"/>
      <sheetName val="입력시트"/>
      <sheetName val="내역입력"/>
      <sheetName val="기계설비-물가변동"/>
      <sheetName val="설계명세서"/>
      <sheetName val="기초자료입력"/>
      <sheetName val="가락화장을지"/>
      <sheetName val="배수장공사비"/>
      <sheetName val="교통대책내역"/>
      <sheetName val="중기조종사 단위단가"/>
      <sheetName val="MAT"/>
      <sheetName val="시산표"/>
      <sheetName val="coll#"/>
      <sheetName val="중갑지"/>
      <sheetName val="제출내역 (2)"/>
      <sheetName val="목창호"/>
      <sheetName val="2.유지보수비"/>
      <sheetName val="O＆P"/>
      <sheetName val="신우"/>
      <sheetName val="일위_파일"/>
      <sheetName val="건축"/>
      <sheetName val="견적서1"/>
      <sheetName val="CPI"/>
      <sheetName val="CV"/>
      <sheetName val="설 계"/>
      <sheetName val="말뚝지지력산정"/>
      <sheetName val="현황"/>
      <sheetName val="계약서"/>
      <sheetName val="예산대비"/>
      <sheetName val="MOTOR"/>
      <sheetName val="VV보온LINK"/>
      <sheetName val="FIT보온LINK"/>
      <sheetName val="982월원안"/>
      <sheetName val="AILC004"/>
      <sheetName val="Curves"/>
      <sheetName val="Tables"/>
      <sheetName val="산출근거"/>
      <sheetName val="화전입력"/>
      <sheetName val="정렬"/>
      <sheetName val="부대대비"/>
      <sheetName val="냉연집계"/>
      <sheetName val="s.v"/>
      <sheetName val="J直材4"/>
      <sheetName val="Macro1"/>
      <sheetName val="96노임기준"/>
      <sheetName val="dg"/>
      <sheetName val="전산소모"/>
      <sheetName val="D-3109"/>
      <sheetName val="99 조정금액"/>
      <sheetName val="노무비"/>
      <sheetName val="시점부일반수량"/>
      <sheetName val="돌담교 상부수량"/>
      <sheetName val="단면가정"/>
      <sheetName val="기둥(원형)"/>
      <sheetName val="건축집계표"/>
      <sheetName val="산업"/>
      <sheetName val="제수"/>
      <sheetName val="공기"/>
      <sheetName val="대비(전체)"/>
      <sheetName val="사회복지관"/>
      <sheetName val="화전내"/>
      <sheetName val="하중계산"/>
      <sheetName val="04.계약내역서.xlsx"/>
      <sheetName val="공조기"/>
      <sheetName val="esc"/>
      <sheetName val="잡비"/>
      <sheetName val="가로등"/>
      <sheetName val="백암비스타내역"/>
      <sheetName val="공사개요"/>
      <sheetName val="원가계산하도"/>
      <sheetName val="경율산정.XLS"/>
      <sheetName val="FORM-0"/>
      <sheetName val="단가산출"/>
      <sheetName val="구의33고"/>
      <sheetName val="실행품의서"/>
      <sheetName val="차선도색현황"/>
      <sheetName val="밸브설치"/>
      <sheetName val="부하(성남)"/>
      <sheetName val="시노"/>
      <sheetName val="대비"/>
      <sheetName val="메서,변+증"/>
      <sheetName val="예상"/>
      <sheetName val="미드수량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COST"/>
      <sheetName val="전기일위대가"/>
      <sheetName val="아파트"/>
      <sheetName val="약품공급2"/>
      <sheetName val="CON"/>
      <sheetName val="CABLE"/>
      <sheetName val="TH VL, NC, DDHT Thanhphuoc"/>
      <sheetName val="3.바닥판설계"/>
      <sheetName val="조작대(1연)"/>
      <sheetName val="설계변경원가계산총괄표"/>
      <sheetName val="LEGEND"/>
      <sheetName val="CLAUSE"/>
      <sheetName val="토 적 표"/>
      <sheetName val="설계예시"/>
      <sheetName val="경비"/>
      <sheetName val="DESIGN CRITERIA"/>
      <sheetName val="실행내역"/>
      <sheetName val="기초단가"/>
      <sheetName val="특이사항"/>
      <sheetName val="조건입력"/>
      <sheetName val="조건입력(2)"/>
      <sheetName val="장비선정"/>
      <sheetName val="매원개착터널총괄"/>
      <sheetName val="조직"/>
      <sheetName val="견"/>
      <sheetName val="실행"/>
      <sheetName val="소방일위 "/>
      <sheetName val="월별수입"/>
      <sheetName val="GAEYO"/>
      <sheetName val="우배수"/>
      <sheetName val="직노"/>
      <sheetName val="TOWER 12TON"/>
      <sheetName val="TOWER 10TON"/>
      <sheetName val="관급자재"/>
      <sheetName val="토적계산"/>
      <sheetName val="목차"/>
      <sheetName val="공사비총괄표"/>
      <sheetName val="전선"/>
      <sheetName val="예산명세서"/>
      <sheetName val="자료입력"/>
      <sheetName val="개산공사비"/>
      <sheetName val="경비_원본"/>
      <sheetName val="수원공"/>
      <sheetName val="시중노임단가"/>
      <sheetName val="2003하반기노임기준"/>
      <sheetName val="본사일보"/>
      <sheetName val="B1"/>
      <sheetName val="제-노임"/>
      <sheetName val="제직재"/>
      <sheetName val="예정(3)"/>
      <sheetName val="예산서"/>
      <sheetName val="일위"/>
      <sheetName val="전기일위목록"/>
      <sheetName val="대비표(토공1안)"/>
      <sheetName val="S14"/>
      <sheetName val="단가대비표"/>
      <sheetName val="자  재"/>
      <sheetName val="건축외주"/>
      <sheetName val="추정BS"/>
      <sheetName val="추정PL"/>
      <sheetName val="1.우편집중내역서"/>
      <sheetName val="부관맨홀조서"/>
      <sheetName val="단열-자재"/>
      <sheetName val="내역전기"/>
      <sheetName val="표지1"/>
      <sheetName val="터널조도"/>
      <sheetName val="기기리스트"/>
      <sheetName val="암거공"/>
      <sheetName val="단가적용"/>
      <sheetName val="BSD _2_"/>
      <sheetName val="점검등산출(전체)"/>
      <sheetName val="01상노임"/>
      <sheetName val="P.M 별"/>
      <sheetName val="매립"/>
      <sheetName val="내역(구조물)"/>
      <sheetName val="기계경비(시간당)"/>
      <sheetName val="램머"/>
      <sheetName val="Cost_File"/>
      <sheetName val="COPING-1"/>
      <sheetName val="역T형교대-2수량"/>
      <sheetName val="SULKEA"/>
      <sheetName val="뜃맟뭁돽띿맟_-BLDG"/>
      <sheetName val="H-pile(298x299)"/>
      <sheetName val="H-pile(250x250)"/>
      <sheetName val="카메라"/>
      <sheetName val="경상비"/>
      <sheetName val="copy"/>
      <sheetName val="서식"/>
      <sheetName val="품셈1-17"/>
      <sheetName val="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내역서"/>
      <sheetName val="인사자료총집계"/>
      <sheetName val="주식"/>
      <sheetName val="Sheet1 (2)"/>
      <sheetName val="통계연보"/>
      <sheetName val="CAT_5"/>
      <sheetName val="시화점실행"/>
      <sheetName val="입찰안"/>
      <sheetName val="예가표"/>
      <sheetName val="원효펌프교체020812"/>
      <sheetName val="200"/>
      <sheetName val="EQUIPMENT -2"/>
      <sheetName val="EACT10"/>
      <sheetName val="목창호"/>
      <sheetName val="일위대가"/>
      <sheetName val="TRE TABLE"/>
      <sheetName val="오억미만"/>
      <sheetName val="Ext. Stone-P"/>
      <sheetName val="단가목록"/>
      <sheetName val="주관사업"/>
      <sheetName val="밸브설치"/>
      <sheetName val="갑지(추정)"/>
      <sheetName val="INPUT"/>
    </sheetNames>
    <definedNames>
      <definedName name="ÀÎ¼â"/>
      <definedName name="Áö¿ì±â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 (2)"/>
      <sheetName val="포장복구집계"/>
      <sheetName val="ABUT수량-A1"/>
      <sheetName val="공사비집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할증"/>
      <sheetName val="총괄표"/>
      <sheetName val="내역서"/>
      <sheetName val="Sheet5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2공구산출내역"/>
      <sheetName val="대캧표"/>
      <sheetName val="단가표 (2)"/>
      <sheetName val="기계경비일람"/>
      <sheetName val="노임"/>
      <sheetName val="대비2"/>
      <sheetName val="내역"/>
      <sheetName val="Macro1"/>
      <sheetName val="4.일위대가목차"/>
      <sheetName val="일위대가표"/>
      <sheetName val="노임단가"/>
      <sheetName val="물집"/>
      <sheetName val="내역서"/>
      <sheetName val="단가일람"/>
      <sheetName val="조경일람"/>
      <sheetName val="설계명세서"/>
      <sheetName val="예산명세서"/>
      <sheetName val="자료입력"/>
      <sheetName val="예산M11A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수정"/>
      <sheetName val="원가계산서"/>
      <sheetName val="일반견적(참고용)"/>
      <sheetName val="표지갑지"/>
      <sheetName val="집계갑지"/>
      <sheetName val="내역서을지"/>
      <sheetName val="내역서"/>
      <sheetName val="램오산"/>
      <sheetName val="제출내역 (2)"/>
      <sheetName val="단가표"/>
      <sheetName val="UNIT"/>
      <sheetName val="지급자재"/>
      <sheetName val="hvac(제어동)"/>
      <sheetName val="집계표"/>
      <sheetName val="2공구산출내역"/>
      <sheetName val="준검 내역서"/>
      <sheetName val="Sheet2"/>
      <sheetName val="포장복구집계"/>
      <sheetName val="2.대외공문"/>
      <sheetName val="11.자재단가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>
        <row r="5">
          <cell r="E5">
            <v>9000000</v>
          </cell>
          <cell r="F5">
            <v>9000000</v>
          </cell>
          <cell r="G5">
            <v>1200000</v>
          </cell>
        </row>
        <row r="6">
          <cell r="E6">
            <v>320000</v>
          </cell>
          <cell r="F6">
            <v>3200000</v>
          </cell>
          <cell r="G6">
            <v>60000</v>
          </cell>
        </row>
        <row r="7">
          <cell r="E7">
            <v>260000</v>
          </cell>
          <cell r="F7">
            <v>520000</v>
          </cell>
          <cell r="G7">
            <v>60000</v>
          </cell>
        </row>
        <row r="8">
          <cell r="E8">
            <v>4300000</v>
          </cell>
          <cell r="F8">
            <v>4300000</v>
          </cell>
          <cell r="G8">
            <v>600000</v>
          </cell>
        </row>
        <row r="9">
          <cell r="E9">
            <v>4000000</v>
          </cell>
          <cell r="F9">
            <v>4000000</v>
          </cell>
          <cell r="G9">
            <v>600000</v>
          </cell>
        </row>
        <row r="10">
          <cell r="F10">
            <v>630600</v>
          </cell>
        </row>
        <row r="29">
          <cell r="F29">
            <v>21650600</v>
          </cell>
        </row>
        <row r="31">
          <cell r="E31">
            <v>19500</v>
          </cell>
          <cell r="F31">
            <v>11310000</v>
          </cell>
        </row>
        <row r="32">
          <cell r="E32">
            <v>5500</v>
          </cell>
          <cell r="F32">
            <v>3190000</v>
          </cell>
        </row>
        <row r="33">
          <cell r="F33">
            <v>0</v>
          </cell>
          <cell r="G33">
            <v>5800</v>
          </cell>
        </row>
        <row r="34">
          <cell r="E34">
            <v>361000</v>
          </cell>
          <cell r="F34">
            <v>1444000</v>
          </cell>
        </row>
        <row r="35">
          <cell r="E35">
            <v>325000</v>
          </cell>
          <cell r="F35">
            <v>325000</v>
          </cell>
        </row>
        <row r="36">
          <cell r="E36">
            <v>254000</v>
          </cell>
          <cell r="F36">
            <v>254000</v>
          </cell>
        </row>
        <row r="37">
          <cell r="E37">
            <v>225000</v>
          </cell>
          <cell r="F37">
            <v>900000</v>
          </cell>
        </row>
        <row r="38">
          <cell r="E38">
            <v>80000</v>
          </cell>
          <cell r="F38">
            <v>240000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7200</v>
          </cell>
        </row>
        <row r="55">
          <cell r="F55">
            <v>17670200</v>
          </cell>
        </row>
        <row r="57">
          <cell r="E57">
            <v>6700</v>
          </cell>
          <cell r="F57">
            <v>502500</v>
          </cell>
          <cell r="G57">
            <v>11900</v>
          </cell>
        </row>
        <row r="58">
          <cell r="E58">
            <v>7500</v>
          </cell>
          <cell r="F58">
            <v>337500</v>
          </cell>
          <cell r="G58">
            <v>11900</v>
          </cell>
        </row>
        <row r="59">
          <cell r="E59">
            <v>9350</v>
          </cell>
          <cell r="F59">
            <v>140250</v>
          </cell>
          <cell r="G59">
            <v>11900</v>
          </cell>
        </row>
        <row r="60">
          <cell r="E60">
            <v>7000</v>
          </cell>
          <cell r="F60">
            <v>945000</v>
          </cell>
          <cell r="G60">
            <v>5000</v>
          </cell>
        </row>
        <row r="61">
          <cell r="E61">
            <v>22400</v>
          </cell>
          <cell r="F61">
            <v>268800</v>
          </cell>
        </row>
        <row r="62">
          <cell r="E62">
            <v>7800</v>
          </cell>
          <cell r="F62">
            <v>234000</v>
          </cell>
        </row>
        <row r="63">
          <cell r="E63">
            <v>700</v>
          </cell>
          <cell r="F63">
            <v>42000</v>
          </cell>
        </row>
        <row r="64">
          <cell r="E64">
            <v>700000</v>
          </cell>
          <cell r="F64">
            <v>1400000</v>
          </cell>
        </row>
        <row r="65">
          <cell r="E65">
            <v>6000</v>
          </cell>
          <cell r="F65">
            <v>42000</v>
          </cell>
        </row>
        <row r="66">
          <cell r="F66">
            <v>117361.5</v>
          </cell>
        </row>
        <row r="67">
          <cell r="F67">
            <v>4029411.5</v>
          </cell>
        </row>
        <row r="81">
          <cell r="F81">
            <v>4029411.5</v>
          </cell>
        </row>
        <row r="83">
          <cell r="F83">
            <v>2500000</v>
          </cell>
        </row>
        <row r="84">
          <cell r="F84">
            <v>1467544</v>
          </cell>
        </row>
        <row r="85">
          <cell r="F85">
            <v>190570.6</v>
          </cell>
        </row>
        <row r="107">
          <cell r="F107">
            <v>4158114.6</v>
          </cell>
        </row>
        <row r="109">
          <cell r="E109">
            <v>2500000</v>
          </cell>
          <cell r="F109">
            <v>2500000</v>
          </cell>
        </row>
        <row r="110">
          <cell r="F110">
            <v>2500000</v>
          </cell>
        </row>
        <row r="111">
          <cell r="G111">
            <v>73900</v>
          </cell>
        </row>
        <row r="112">
          <cell r="G112">
            <v>60000</v>
          </cell>
        </row>
        <row r="113">
          <cell r="G113">
            <v>70000</v>
          </cell>
        </row>
        <row r="115">
          <cell r="F115">
            <v>0</v>
          </cell>
        </row>
        <row r="133">
          <cell r="F133">
            <v>2500000</v>
          </cell>
        </row>
        <row r="135">
          <cell r="E135">
            <v>44000</v>
          </cell>
          <cell r="F135">
            <v>1144000</v>
          </cell>
        </row>
        <row r="136">
          <cell r="E136">
            <v>600</v>
          </cell>
          <cell r="F136">
            <v>15600</v>
          </cell>
        </row>
        <row r="137">
          <cell r="E137">
            <v>330</v>
          </cell>
          <cell r="F137">
            <v>1980</v>
          </cell>
        </row>
        <row r="138">
          <cell r="E138">
            <v>14500</v>
          </cell>
          <cell r="F138">
            <v>29000</v>
          </cell>
        </row>
        <row r="139">
          <cell r="E139">
            <v>18500</v>
          </cell>
          <cell r="F139">
            <v>18500</v>
          </cell>
        </row>
        <row r="140">
          <cell r="E140">
            <v>135000</v>
          </cell>
          <cell r="F140">
            <v>135000</v>
          </cell>
        </row>
        <row r="141">
          <cell r="E141">
            <v>42720</v>
          </cell>
          <cell r="F141">
            <v>42720</v>
          </cell>
        </row>
        <row r="142">
          <cell r="E142">
            <v>38000</v>
          </cell>
          <cell r="F142">
            <v>38000</v>
          </cell>
        </row>
        <row r="143">
          <cell r="F143">
            <v>42744</v>
          </cell>
        </row>
        <row r="144">
          <cell r="F144">
            <v>1467544</v>
          </cell>
        </row>
        <row r="145">
          <cell r="G145">
            <v>57390</v>
          </cell>
        </row>
        <row r="146">
          <cell r="G146">
            <v>65000</v>
          </cell>
        </row>
        <row r="147">
          <cell r="G147">
            <v>73930</v>
          </cell>
        </row>
        <row r="149">
          <cell r="F149">
            <v>0</v>
          </cell>
        </row>
        <row r="159">
          <cell r="F159">
            <v>1467544</v>
          </cell>
        </row>
        <row r="161">
          <cell r="E161">
            <v>2700</v>
          </cell>
          <cell r="F161">
            <v>54000</v>
          </cell>
        </row>
        <row r="162">
          <cell r="E162">
            <v>700</v>
          </cell>
          <cell r="F162">
            <v>14000</v>
          </cell>
        </row>
        <row r="163">
          <cell r="E163">
            <v>330</v>
          </cell>
          <cell r="F163">
            <v>3300</v>
          </cell>
        </row>
        <row r="164">
          <cell r="E164">
            <v>14500</v>
          </cell>
          <cell r="F164">
            <v>14500</v>
          </cell>
        </row>
        <row r="165">
          <cell r="E165">
            <v>18500</v>
          </cell>
          <cell r="F165">
            <v>18500</v>
          </cell>
        </row>
        <row r="166">
          <cell r="E166">
            <v>42720</v>
          </cell>
          <cell r="F166">
            <v>42720</v>
          </cell>
        </row>
        <row r="167">
          <cell r="E167">
            <v>38000</v>
          </cell>
          <cell r="F167">
            <v>38000</v>
          </cell>
        </row>
        <row r="168">
          <cell r="F168">
            <v>5550.5999999999995</v>
          </cell>
        </row>
        <row r="169">
          <cell r="F169">
            <v>190570.6</v>
          </cell>
        </row>
        <row r="170">
          <cell r="G170">
            <v>57390</v>
          </cell>
        </row>
        <row r="171">
          <cell r="G171">
            <v>65000</v>
          </cell>
        </row>
        <row r="172">
          <cell r="G172">
            <v>73930</v>
          </cell>
        </row>
        <row r="174">
          <cell r="F174">
            <v>0</v>
          </cell>
        </row>
        <row r="185">
          <cell r="F185">
            <v>190570.6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데이타"/>
      <sheetName val="일위대가표"/>
      <sheetName val="CON'C"/>
      <sheetName val="식재인부"/>
      <sheetName val="산출내역서집계표"/>
      <sheetName val="내역"/>
      <sheetName val="손익분석"/>
      <sheetName val="오억미만"/>
      <sheetName val="단가"/>
      <sheetName val="DATA"/>
      <sheetName val="CODE"/>
      <sheetName val="1호인버트수량"/>
      <sheetName val="TOT"/>
      <sheetName val="일위대가(가설)"/>
      <sheetName val="초기화면"/>
      <sheetName val="DATE"/>
      <sheetName val="결과조달"/>
      <sheetName val="교각1"/>
      <sheetName val="기둥"/>
      <sheetName val="저판(버림100)"/>
      <sheetName val="입찰안"/>
      <sheetName val="단면 (2)"/>
      <sheetName val="간선계산"/>
      <sheetName val="차도부연장현황"/>
      <sheetName val="품셈표"/>
      <sheetName val="간접"/>
      <sheetName val="FORM-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rst"/>
      <sheetName val="Front"/>
      <sheetName val="wall"/>
      <sheetName val="집계표"/>
      <sheetName val="부하계산서"/>
      <sheetName val="Sheet4"/>
      <sheetName val="form"/>
      <sheetName val="ZONE"/>
      <sheetName val="DATA"/>
      <sheetName val="제출내역 (2)"/>
      <sheetName val="EKOG10건축"/>
    </sheetNames>
    <sheetDataSet>
      <sheetData sheetId="0"/>
      <sheetData sheetId="1"/>
      <sheetData sheetId="2" refreshError="1">
        <row r="2">
          <cell r="C2" t="str">
            <v>방위</v>
          </cell>
          <cell r="H2" t="str">
            <v>방위</v>
          </cell>
          <cell r="V2" t="str">
            <v>방위</v>
          </cell>
        </row>
        <row r="11">
          <cell r="H11" t="str">
            <v>SE</v>
          </cell>
        </row>
        <row r="15">
          <cell r="C15" t="str">
            <v>NW</v>
          </cell>
          <cell r="H15" t="str">
            <v>NW</v>
          </cell>
        </row>
        <row r="19">
          <cell r="C19" t="str">
            <v>NW</v>
          </cell>
          <cell r="H19" t="str">
            <v>NW</v>
          </cell>
          <cell r="V19" t="str">
            <v>H</v>
          </cell>
        </row>
        <row r="23">
          <cell r="C23" t="str">
            <v>NW</v>
          </cell>
          <cell r="H23" t="str">
            <v>NW</v>
          </cell>
          <cell r="V23" t="str">
            <v>H</v>
          </cell>
        </row>
        <row r="27">
          <cell r="C27" t="str">
            <v>SW</v>
          </cell>
          <cell r="H27" t="str">
            <v>SW</v>
          </cell>
        </row>
        <row r="28">
          <cell r="C28" t="str">
            <v>SE</v>
          </cell>
          <cell r="H28" t="str">
            <v>SW</v>
          </cell>
        </row>
        <row r="31">
          <cell r="C31" t="str">
            <v>NE</v>
          </cell>
          <cell r="H31" t="str">
            <v>SW</v>
          </cell>
          <cell r="V31" t="str">
            <v>H</v>
          </cell>
        </row>
        <row r="39">
          <cell r="C39" t="str">
            <v>SE</v>
          </cell>
          <cell r="H39" t="str">
            <v>SE</v>
          </cell>
        </row>
        <row r="43">
          <cell r="C43" t="str">
            <v>SE</v>
          </cell>
          <cell r="H43" t="str">
            <v>SE</v>
          </cell>
        </row>
        <row r="47">
          <cell r="C47" t="str">
            <v>SE</v>
          </cell>
          <cell r="H47" t="str">
            <v>SE</v>
          </cell>
        </row>
        <row r="51">
          <cell r="C51" t="str">
            <v>NW</v>
          </cell>
          <cell r="H51" t="str">
            <v>NW</v>
          </cell>
        </row>
        <row r="55">
          <cell r="C55" t="str">
            <v>NW</v>
          </cell>
          <cell r="H55" t="str">
            <v>NW</v>
          </cell>
        </row>
        <row r="63">
          <cell r="C63" t="str">
            <v>SW</v>
          </cell>
          <cell r="H63" t="str">
            <v>SW</v>
          </cell>
        </row>
        <row r="67">
          <cell r="V67" t="str">
            <v>H</v>
          </cell>
        </row>
        <row r="71">
          <cell r="H71" t="str">
            <v>NW</v>
          </cell>
        </row>
        <row r="72">
          <cell r="H72" t="str">
            <v>NW</v>
          </cell>
        </row>
        <row r="75">
          <cell r="V75" t="str">
            <v>H</v>
          </cell>
        </row>
        <row r="83">
          <cell r="C83" t="str">
            <v>NW</v>
          </cell>
          <cell r="H83" t="str">
            <v>NW</v>
          </cell>
          <cell r="V83" t="str">
            <v>H</v>
          </cell>
        </row>
        <row r="87">
          <cell r="C87" t="str">
            <v>NW</v>
          </cell>
          <cell r="H87" t="str">
            <v>NW</v>
          </cell>
          <cell r="V87" t="str">
            <v>H</v>
          </cell>
        </row>
        <row r="91">
          <cell r="C91" t="str">
            <v>NW</v>
          </cell>
          <cell r="H91" t="str">
            <v>NW</v>
          </cell>
          <cell r="V91" t="str">
            <v>H</v>
          </cell>
        </row>
        <row r="99">
          <cell r="C99" t="str">
            <v>SW</v>
          </cell>
          <cell r="H99" t="str">
            <v>NW</v>
          </cell>
          <cell r="V99" t="str">
            <v>H</v>
          </cell>
        </row>
        <row r="103">
          <cell r="V103" t="str">
            <v>H</v>
          </cell>
        </row>
        <row r="107">
          <cell r="C107" t="str">
            <v>SW</v>
          </cell>
          <cell r="H107" t="str">
            <v>SW</v>
          </cell>
          <cell r="V107" t="str">
            <v>H</v>
          </cell>
        </row>
        <row r="108">
          <cell r="C108" t="str">
            <v>SE</v>
          </cell>
          <cell r="H108" t="str">
            <v>SE</v>
          </cell>
        </row>
        <row r="111">
          <cell r="C111" t="str">
            <v>SE</v>
          </cell>
          <cell r="H111" t="str">
            <v>SE</v>
          </cell>
          <cell r="V111" t="str">
            <v>H</v>
          </cell>
        </row>
        <row r="115">
          <cell r="C115" t="str">
            <v>NW</v>
          </cell>
          <cell r="H115" t="str">
            <v>SE</v>
          </cell>
          <cell r="V115" t="str">
            <v>H</v>
          </cell>
        </row>
        <row r="119">
          <cell r="C119" t="str">
            <v>NW</v>
          </cell>
          <cell r="H119" t="str">
            <v>SE</v>
          </cell>
          <cell r="V119" t="str">
            <v>H</v>
          </cell>
        </row>
        <row r="123">
          <cell r="C123" t="str">
            <v>NW</v>
          </cell>
          <cell r="H123" t="str">
            <v>SE</v>
          </cell>
          <cell r="V123" t="str">
            <v>H</v>
          </cell>
        </row>
        <row r="127">
          <cell r="C127" t="str">
            <v>NW</v>
          </cell>
          <cell r="H127" t="str">
            <v>NW</v>
          </cell>
          <cell r="V127" t="str">
            <v>H</v>
          </cell>
        </row>
        <row r="128">
          <cell r="H128" t="str">
            <v>NE</v>
          </cell>
        </row>
        <row r="131">
          <cell r="C131" t="str">
            <v>SW</v>
          </cell>
          <cell r="H131" t="str">
            <v>SW</v>
          </cell>
          <cell r="V131" t="str">
            <v>H</v>
          </cell>
        </row>
        <row r="132">
          <cell r="H132" t="str">
            <v>NE</v>
          </cell>
        </row>
        <row r="135">
          <cell r="C135" t="str">
            <v>NW</v>
          </cell>
          <cell r="H135" t="str">
            <v>NW</v>
          </cell>
        </row>
        <row r="139">
          <cell r="C139" t="str">
            <v>NW</v>
          </cell>
          <cell r="H139" t="str">
            <v>NW</v>
          </cell>
          <cell r="V139" t="str">
            <v>H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 기성고 신청서(13회)"/>
      <sheetName val="노원열병합 기성내역서갑지"/>
      <sheetName val="노원열병합  토목공사기성내역서"/>
      <sheetName val="노원열병합  건축공사기성내역서"/>
      <sheetName val="변경내역"/>
      <sheetName val="자재변경"/>
      <sheetName val="실행견적서"/>
      <sheetName val="내역서"/>
      <sheetName val="견적서"/>
      <sheetName val="점수계산1-2"/>
      <sheetName val="Y-WORK"/>
      <sheetName val="전기일위대가"/>
      <sheetName val="공통가설"/>
      <sheetName val="일위대가"/>
      <sheetName val="정화조동내역"/>
      <sheetName val="70%"/>
      <sheetName val="소비자가"/>
      <sheetName val="토건13회"/>
      <sheetName val="FRP내역서"/>
      <sheetName val="배관"/>
      <sheetName val="을"/>
      <sheetName val="Sheet1"/>
      <sheetName val="DNW"/>
      <sheetName val="NE"/>
      <sheetName val="NM2"/>
      <sheetName val="NW1"/>
      <sheetName val="NW2"/>
      <sheetName val="PE"/>
      <sheetName val="PM"/>
      <sheetName val="PW3"/>
      <sheetName val="PW4"/>
      <sheetName val="SC1"/>
      <sheetName val="wall"/>
      <sheetName val="가동비율"/>
      <sheetName val="6F8"/>
      <sheetName val="COA-17"/>
      <sheetName val="C-18"/>
      <sheetName val="설계내역(200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laroux"/>
      <sheetName val="1"/>
      <sheetName val="4"/>
      <sheetName val="5"/>
      <sheetName val="2"/>
      <sheetName val="3"/>
      <sheetName val="2차손익금회"/>
      <sheetName val="2차손익누계"/>
      <sheetName val="2차기성고조서"/>
      <sheetName val="2차내역분류누계"/>
      <sheetName val="2차내역분류금회"/>
      <sheetName val="집계"/>
      <sheetName val="비목군별공사비산출내역"/>
      <sheetName val="상승비산출"/>
      <sheetName val="기타산출"/>
      <sheetName val="K치산출"/>
      <sheetName val="건축제잡비"/>
      <sheetName val="제잡비전체"/>
      <sheetName val="제잡비97"/>
      <sheetName val="종표지"/>
      <sheetName val="횡표지"/>
      <sheetName val="기계경비지수"/>
      <sheetName val="건설기계집계"/>
      <sheetName val="건설기계단가 (2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참고"/>
      <sheetName val="토적(3차분)"/>
      <sheetName val="토량운반계산"/>
      <sheetName val="구조물공"/>
      <sheetName val="부대공"/>
      <sheetName val="배수공"/>
      <sheetName val="토공"/>
      <sheetName val="포장공"/>
      <sheetName val="hvac(제어동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전기일위대가"/>
      <sheetName val="대비"/>
      <sheetName val="내역서"/>
      <sheetName val="1995년 섹터별 매출"/>
      <sheetName val="wall"/>
      <sheetName val="노원열병합  건축공사기성내역서"/>
      <sheetName val="제품별"/>
      <sheetName val="eq_data"/>
      <sheetName val="단가산출서(기계)"/>
      <sheetName val="6,000"/>
      <sheetName val="Sheet4"/>
      <sheetName val="118.세금과공과"/>
      <sheetName val="Macro(전선)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00내역서"/>
      <sheetName val="FACTOR"/>
      <sheetName val="일위대가"/>
      <sheetName val="산출내역서집계표"/>
      <sheetName val="배관"/>
      <sheetName val="견적을지"/>
      <sheetName val="FRP내역서"/>
      <sheetName val="공틀공사"/>
      <sheetName val="표지 (2)"/>
      <sheetName val="Sheet1"/>
      <sheetName val="N賃率-職"/>
      <sheetName val="DATA(BAC)"/>
      <sheetName val="인사자료총집계"/>
      <sheetName val="내역서을지"/>
      <sheetName val="Y-WORK"/>
      <sheetName val="UR2-Calculation"/>
      <sheetName val="차량구입"/>
      <sheetName val="BP2000 Month"/>
      <sheetName val="조명시설"/>
      <sheetName val="소비자가"/>
      <sheetName val="을지"/>
      <sheetName val="물량표"/>
      <sheetName val="FOB발"/>
      <sheetName val="95TOTREV"/>
      <sheetName val="ALL"/>
      <sheetName val="_M10C DIFF 산포 개선 사례_7자 GAS LINE"/>
      <sheetName val="Nand"/>
      <sheetName val="Nandp"/>
      <sheetName val="ASEM내역"/>
      <sheetName val="hMC1"/>
      <sheetName val="hMC2"/>
      <sheetName val="hMP"/>
      <sheetName val="hcYLD"/>
      <sheetName val="iMC1p"/>
      <sheetName val="iMC2p"/>
      <sheetName val="hMPp"/>
      <sheetName val="Controls"/>
      <sheetName val="직재"/>
      <sheetName val="20관리비율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F4-F7"/>
      <sheetName val="Graph (LGEN)"/>
      <sheetName val="out_prog"/>
      <sheetName val="선적schedule (2)"/>
      <sheetName val="사급자재"/>
      <sheetName val="전체내역 (2)"/>
      <sheetName val="BOQ"/>
      <sheetName val="Total"/>
      <sheetName val="집계표(OPTION)"/>
      <sheetName val="Sheet2"/>
      <sheetName val="DATE"/>
      <sheetName val="건축집계표"/>
      <sheetName val="갑지(추정)"/>
      <sheetName val="구의33고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000000"/>
      <sheetName val="000001"/>
      <sheetName val="000002"/>
      <sheetName val="000003"/>
      <sheetName val="000004"/>
      <sheetName val="000005"/>
      <sheetName val="000006"/>
      <sheetName val="VXXX"/>
      <sheetName val="pldt"/>
      <sheetName val="견적서갑지"/>
      <sheetName val="견적서"/>
      <sheetName val="실행"/>
      <sheetName val="실행내역서"/>
      <sheetName val="TemplateInformation"/>
      <sheetName val="hvac(제어동)"/>
      <sheetName val="FAB별"/>
      <sheetName val="내역서을지"/>
      <sheetName val="EKOG10건축"/>
      <sheetName val="danga"/>
      <sheetName val="ilch"/>
      <sheetName val="DATA"/>
      <sheetName val="F4-F7"/>
      <sheetName val="제출내역 (2)"/>
      <sheetName val="집계표"/>
      <sheetName val="수량산출서"/>
      <sheetName val="내역"/>
      <sheetName val="소비자가"/>
      <sheetName val="일위대가"/>
      <sheetName val="집계장(대목_실행)"/>
      <sheetName val="노원열병합  건축공사기성내역서"/>
      <sheetName val="을"/>
      <sheetName val="ASEM내역"/>
      <sheetName val="지급자재"/>
      <sheetName val="입찰안"/>
      <sheetName val="정부노임단가"/>
      <sheetName val="APT내역"/>
      <sheetName val="부대시설"/>
      <sheetName val="개요"/>
      <sheetName val="내역서"/>
      <sheetName val="건축"/>
      <sheetName val="공사비 내역 (가)"/>
      <sheetName val="진주방향"/>
      <sheetName val="Y-WORK"/>
      <sheetName val="ITEM"/>
      <sheetName val="건축내역"/>
      <sheetName val="성내대몽빌딩"/>
      <sheetName val="음료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집계"/>
      <sheetName val="일위대가"/>
      <sheetName val="EACT10"/>
      <sheetName val="견적서"/>
      <sheetName val="일위대가목차"/>
      <sheetName val="내역서을지"/>
      <sheetName val="FAB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투찰"/>
      <sheetName val="ABUT수량-A1"/>
      <sheetName val="공사비집계"/>
      <sheetName val="설계내역서"/>
      <sheetName val="토목주소"/>
      <sheetName val="구조물공"/>
      <sheetName val="부대공"/>
      <sheetName val="배수공"/>
      <sheetName val="토공"/>
      <sheetName val="포장공"/>
      <sheetName val="노임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F4-F7"/>
      <sheetName val="공사비내역서"/>
      <sheetName val="정부노임단가"/>
      <sheetName val="공종별 집계"/>
      <sheetName val="BSD (2)"/>
      <sheetName val="Header"/>
      <sheetName val="sapactivexlhiddensheet"/>
      <sheetName val="건축원가계산서"/>
      <sheetName val="도급양식"/>
      <sheetName val="차액보증"/>
      <sheetName val="차량구입"/>
      <sheetName val="Raw Data"/>
      <sheetName val="FRT_O"/>
      <sheetName val="FAB_I"/>
      <sheetName val="3ND 64M"/>
      <sheetName val="공사비집계"/>
      <sheetName val="일위대가목차"/>
      <sheetName val="FAB"/>
      <sheetName val="차수"/>
      <sheetName val="HSA"/>
      <sheetName val="FAB4생산"/>
      <sheetName val="7682LA SKD(12.4)"/>
      <sheetName val="Low YLD Reject"/>
      <sheetName val="시실누(모) "/>
      <sheetName val="중장SR"/>
      <sheetName val="입찰내역 발주처 양식"/>
      <sheetName val="Proposal"/>
      <sheetName val=" 견적서"/>
      <sheetName val="견적서"/>
      <sheetName val="노원열병합  건축공사기성내역서"/>
      <sheetName val="N賃率-職"/>
      <sheetName val="실행내역"/>
      <sheetName val="직노"/>
      <sheetName val="Customer Databas"/>
      <sheetName val="1단계"/>
      <sheetName val="fab_o"/>
      <sheetName val="지수"/>
      <sheetName val="국산화"/>
      <sheetName val="FOB발"/>
      <sheetName val="95TOTREV"/>
      <sheetName val="ALL"/>
      <sheetName val="제품별"/>
      <sheetName val="공사비 내역 (가)"/>
      <sheetName val="TABLE"/>
      <sheetName val="직재"/>
      <sheetName val="init"/>
      <sheetName val="PUMP"/>
      <sheetName val="토공(완충)"/>
      <sheetName val="설산1.나"/>
      <sheetName val="본사S"/>
      <sheetName val="CONCRETE"/>
      <sheetName val="수량산출"/>
      <sheetName val="Sheet3"/>
      <sheetName val="Sheet2"/>
      <sheetName val="XL4Poppy"/>
      <sheetName val="HISTORICAL"/>
      <sheetName val="FORECASTING"/>
      <sheetName val="Sheet1"/>
      <sheetName val="3BL공동구 수량"/>
      <sheetName val="설계조건"/>
      <sheetName val="안정계산"/>
      <sheetName val="단면검토"/>
      <sheetName val="데이타"/>
      <sheetName val="DATA"/>
      <sheetName val="전기일위대가"/>
      <sheetName val="Y-WORK"/>
      <sheetName val="TIE-IN"/>
      <sheetName val="Data base"/>
      <sheetName val="TOTAL(ITEM)"/>
      <sheetName val="CAPVC"/>
      <sheetName val="118.세금과공과"/>
      <sheetName val="BID"/>
      <sheetName val="골조시행"/>
      <sheetName val="Chiet tinh dz35"/>
      <sheetName val="채권(하반기)"/>
      <sheetName val="집계"/>
      <sheetName val="수리결과"/>
      <sheetName val="원형맨홀수량"/>
      <sheetName val="물량표"/>
      <sheetName val="예산M12A"/>
      <sheetName val="inter"/>
      <sheetName val="PTR台손익"/>
      <sheetName val="공종별_집계"/>
      <sheetName val="BSD_(2)"/>
      <sheetName val="입찰내역_발주처_양식"/>
      <sheetName val="_견적서"/>
      <sheetName val="Raw_Data"/>
      <sheetName val="3ND_64M"/>
      <sheetName val="7682LA_SKD(12_4)"/>
      <sheetName val="Low_YLD_Reject"/>
      <sheetName val="시실누(모)_"/>
      <sheetName val="공사비_내역_(가)"/>
      <sheetName val="설산1_나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배관"/>
      <sheetName val="화산경계"/>
      <sheetName val="건축집계표"/>
      <sheetName val="가공비"/>
      <sheetName val="금액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갑지"/>
      <sheetName val="공사비"/>
      <sheetName val="신청내역서"/>
      <sheetName val="등기구내역서(HOTEL)"/>
      <sheetName val="집계표"/>
      <sheetName val="6호기"/>
      <sheetName val="ITEM"/>
      <sheetName val="노임"/>
      <sheetName val="설계명세서(선로)"/>
      <sheetName val="FAB별"/>
      <sheetName val="공주-교대(A1)"/>
      <sheetName val="기본사항"/>
      <sheetName val="환산"/>
      <sheetName val="도근좌표"/>
      <sheetName val="오산갈곳"/>
      <sheetName val="내역"/>
      <sheetName val="상행-교대(A1)"/>
      <sheetName val="WORK"/>
      <sheetName val="참조자료"/>
      <sheetName val="C3"/>
      <sheetName val="대전-교대(A1-A2)"/>
      <sheetName val="000000"/>
      <sheetName val="일위목차"/>
      <sheetName val="노임이"/>
      <sheetName val="현장별계약현황('98.10.31)"/>
      <sheetName val="일위대가목록"/>
      <sheetName val="부대내역"/>
      <sheetName val="건축토목내역"/>
      <sheetName val="#REF"/>
      <sheetName val="공종별집계표"/>
      <sheetName val="교통대책내역"/>
      <sheetName val="입찰견적보고서"/>
      <sheetName val="기계총괄"/>
      <sheetName val="Y-WORK"/>
      <sheetName val="Sheet4"/>
      <sheetName val="일위대가"/>
      <sheetName val="대목"/>
      <sheetName val="인건비"/>
      <sheetName val="토목내역"/>
      <sheetName val="자탐수량산출서"/>
      <sheetName val="C1ㅇ"/>
      <sheetName val="을"/>
      <sheetName val="SAM"/>
      <sheetName val="건축"/>
      <sheetName val="ASEM내역"/>
      <sheetName val="설변내역1"/>
      <sheetName val="2F 회의실견적(5_14 일대)"/>
      <sheetName val="기초자료"/>
      <sheetName val="차액보증"/>
      <sheetName val="전기공사"/>
      <sheetName val="갑지(추정)"/>
      <sheetName val="물량산출근거"/>
      <sheetName val="wall"/>
    </sheetNames>
    <definedNames>
      <definedName name="매크로19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FAB별"/>
      <sheetName val="공사비집계"/>
      <sheetName val="20관리비율"/>
      <sheetName val="99-04-19-서울대관련(수정중)"/>
      <sheetName val="Sheet1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laroux"/>
      <sheetName val="1"/>
      <sheetName val="4"/>
      <sheetName val="5"/>
      <sheetName val="2"/>
      <sheetName val="3"/>
      <sheetName val="2차손익금회"/>
      <sheetName val="2차손익누계"/>
      <sheetName val="2차기성고조서"/>
      <sheetName val="2차내역분류누계"/>
      <sheetName val="2차내역분류금회"/>
      <sheetName val="투찰"/>
      <sheetName val="공사비집계"/>
      <sheetName val="뿜타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설계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강릉"/>
      <sheetName val="정부노임단가"/>
      <sheetName val="MOTOR"/>
      <sheetName val="MEXICO-C"/>
      <sheetName val="문학간접"/>
      <sheetName val="BJJIN"/>
    </sheetNames>
    <definedNames>
      <definedName name="Macro1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공통(20-91)"/>
      <sheetName val="Sheet1"/>
      <sheetName val="단가비교표 (계측제어)"/>
      <sheetName val="ITEM"/>
      <sheetName val="결선list"/>
      <sheetName val="설계서(7)"/>
      <sheetName val="환율-LIBOR"/>
      <sheetName val="TB-내역서"/>
      <sheetName val="TEL"/>
      <sheetName val="공통비"/>
      <sheetName val="Sheet5"/>
      <sheetName val="기준"/>
      <sheetName val="전기"/>
      <sheetName val="공업용수관로"/>
      <sheetName val="piping"/>
      <sheetName val="DATA"/>
      <sheetName val="BQ(실행)"/>
      <sheetName val="BID"/>
      <sheetName val="CONCRETE"/>
      <sheetName val="Cost bd-&quot;A&quot;"/>
      <sheetName val="가설건물"/>
      <sheetName val="STORAGE"/>
      <sheetName val="청주(철골발주의뢰서)"/>
      <sheetName val="JUCK"/>
      <sheetName val="경상비"/>
      <sheetName val="날개벽수량표"/>
      <sheetName val="잡비"/>
      <sheetName val="내역서"/>
      <sheetName val="전차선로 물량표"/>
      <sheetName val="코드"/>
      <sheetName val="품의서"/>
      <sheetName val="견적시담(송포2공구)"/>
      <sheetName val="부표총괄"/>
      <sheetName val="품셈1-26"/>
      <sheetName val="COPY"/>
      <sheetName val="MACRO(AT)"/>
      <sheetName val="차액보증"/>
      <sheetName val="재료"/>
      <sheetName val="재료비 (2)"/>
      <sheetName val="Macro(차단기)"/>
      <sheetName val="토사(PE)"/>
      <sheetName val="실행철강하도"/>
      <sheetName val="WORK"/>
      <sheetName val="판매보고서"/>
      <sheetName val="노무비"/>
      <sheetName val="XL4Poppy"/>
      <sheetName val="wall"/>
      <sheetName val="BACK DATA"/>
      <sheetName val="1-1"/>
      <sheetName val="물가시세"/>
      <sheetName val="노임단가"/>
      <sheetName val="발신정보"/>
      <sheetName val="부하계산서"/>
      <sheetName val="Macro1"/>
      <sheetName val="3련 BOX"/>
      <sheetName val="MFAB"/>
      <sheetName val="MFRT"/>
      <sheetName val="MPKG"/>
      <sheetName val="MPRD"/>
      <sheetName val="개요"/>
      <sheetName val="6PILE  (돌출)"/>
      <sheetName val="MOTOR"/>
      <sheetName val="정부노임단가"/>
      <sheetName val="금액내역서"/>
      <sheetName val="단가조사서"/>
      <sheetName val="LOPCALC"/>
      <sheetName val="본사업"/>
      <sheetName val="일위대가목차"/>
      <sheetName val="사업부구분코드"/>
      <sheetName val="원가"/>
      <sheetName val="토목내역"/>
      <sheetName val="기계경비일람"/>
      <sheetName val="SRC-B3U2"/>
      <sheetName val="Sheet4"/>
      <sheetName val="을"/>
      <sheetName val="물량표"/>
      <sheetName val="LG제품"/>
      <sheetName val="001"/>
      <sheetName val="내역서비교"/>
      <sheetName val="세부내역"/>
      <sheetName val="간접비"/>
      <sheetName val="자재단가"/>
      <sheetName val="설계조건"/>
      <sheetName val="노무비단가"/>
      <sheetName val="공사내역"/>
      <sheetName val="조도계산서 (도서)"/>
      <sheetName val="다이꾸"/>
      <sheetName val="MBR9"/>
      <sheetName val="CTEMCOST"/>
      <sheetName val="FAB별"/>
      <sheetName val="장비내역서"/>
      <sheetName val="L_RPTA05_목록"/>
      <sheetName val="Sheet3"/>
      <sheetName val="일반공사"/>
      <sheetName val="4.2유효폭의 계산"/>
      <sheetName val="단가"/>
      <sheetName val="대비"/>
      <sheetName val="입찰안"/>
      <sheetName val="factor"/>
      <sheetName val="NOMUBI"/>
      <sheetName val="터널조도"/>
      <sheetName val="tggwan(mac)"/>
      <sheetName val="변경실행(2차) "/>
      <sheetName val="전기설계변경"/>
      <sheetName val="Sheet17"/>
      <sheetName val="DATE"/>
      <sheetName val="품조정율(97-99)"/>
      <sheetName val="인부신상자료"/>
      <sheetName val="선정요령"/>
      <sheetName val="간접"/>
      <sheetName val="1.우편집중내역서"/>
      <sheetName val="토공A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집계"/>
      <sheetName val="포장총괄집계표"/>
      <sheetName val="기계내역"/>
      <sheetName val="FAB별"/>
      <sheetName val="수량산출"/>
      <sheetName val="Sheet1"/>
      <sheetName val="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노무비"/>
      <sheetName val="공사비집계"/>
      <sheetName val="시운전연료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적 용 단 가 표"/>
      <sheetName val="laroux"/>
      <sheetName val="터널조도"/>
      <sheetName val="ABUT수량-A1"/>
      <sheetName val="공사비집계"/>
      <sheetName val="내역서"/>
      <sheetName val="단가비교"/>
      <sheetName val="현금"/>
      <sheetName val="설계조건"/>
      <sheetName val="주형"/>
      <sheetName val="준검 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제품별"/>
      <sheetName val="노임"/>
      <sheetName val="내역서"/>
      <sheetName val="Sheet1"/>
      <sheetName val="신관(1)"/>
      <sheetName val="처음"/>
      <sheetName val="정부노임단가"/>
      <sheetName val="DATA"/>
      <sheetName val="조명투자및환수계획"/>
      <sheetName val="제조중간결과"/>
      <sheetName val="단가비교표"/>
      <sheetName val="MFAB"/>
      <sheetName val="MFRT"/>
      <sheetName val="MPKG"/>
      <sheetName val="MPRD"/>
      <sheetName val="Sheet2"/>
      <sheetName val="DCVD공정요약"/>
      <sheetName val="16M"/>
      <sheetName val="512M"/>
      <sheetName val="64M"/>
      <sheetName val="YLD"/>
      <sheetName val="TYPE-A"/>
      <sheetName val="Languages"/>
      <sheetName val="터널조도"/>
      <sheetName val="WORK"/>
      <sheetName val="견적서"/>
      <sheetName val="공사비집계"/>
      <sheetName val="수량산출"/>
      <sheetName val="유기공정"/>
      <sheetName val="차액보증"/>
      <sheetName val="Macro1"/>
      <sheetName val="Macro2"/>
      <sheetName val="Sheet1 (2)"/>
      <sheetName val="PROCESS"/>
      <sheetName val="COVER SHEET "/>
      <sheetName val="기둥(원형)"/>
      <sheetName val="---FAB#1업무일지---"/>
      <sheetName val="할증 "/>
      <sheetName val="MEXICO-C"/>
      <sheetName val="OD5000"/>
      <sheetName val="장비명"/>
      <sheetName val="공사비 내역 (가)"/>
      <sheetName val="차수"/>
      <sheetName val="PARAMETER"/>
      <sheetName val="LEGEND"/>
      <sheetName val="Macro4"/>
      <sheetName val="5"/>
      <sheetName val="기준액"/>
      <sheetName val="MP01"/>
      <sheetName val="MP02"/>
      <sheetName val="NET"/>
      <sheetName val="과천MAIN"/>
      <sheetName val="지급자재"/>
      <sheetName val="주형"/>
      <sheetName val="도급"/>
      <sheetName val="DATE"/>
      <sheetName val="특별교실"/>
      <sheetName val="실행철강하도"/>
      <sheetName val="전기일위대가"/>
      <sheetName val="__MAIN"/>
      <sheetName val="factor"/>
      <sheetName val="laroux"/>
      <sheetName val="가동비율"/>
      <sheetName val="TIE-INS"/>
      <sheetName val="118.세금과공과"/>
      <sheetName val="현관"/>
      <sheetName val="Graph (LGEN)"/>
      <sheetName val="out_prog"/>
      <sheetName val="선적schedule (2)"/>
      <sheetName val="CONCRETE"/>
      <sheetName val="Total"/>
      <sheetName val="공사개요"/>
      <sheetName val="참고"/>
      <sheetName val="노임(1차)"/>
      <sheetName val="COVER"/>
      <sheetName val="kimre scrubber"/>
      <sheetName val="총괄"/>
      <sheetName val="일위대가"/>
      <sheetName val="BID"/>
      <sheetName val="CTEMCOST"/>
      <sheetName val="인건-측정"/>
      <sheetName val="CHITIET VL-NC"/>
      <sheetName val="DON GIA"/>
      <sheetName val="개요"/>
      <sheetName val="일위대가(원본)"/>
      <sheetName val="상용_mp"/>
      <sheetName val="CAUDIT"/>
      <sheetName val="1"/>
      <sheetName val="결재판(삭제하지말아주세요)"/>
      <sheetName val="POST COL. 일위대가_호표"/>
      <sheetName val="도급양식"/>
      <sheetName val="산근"/>
      <sheetName val="고정자산원본"/>
      <sheetName val="뒤차축소"/>
      <sheetName val="F9804"/>
      <sheetName val="건축집계"/>
      <sheetName val="NOMUB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지급자재명세서"/>
      <sheetName val="집계표 "/>
      <sheetName val="통신설계서"/>
      <sheetName val="집계표  (94%)"/>
      <sheetName val="통신설계서 (94%)"/>
      <sheetName val="참조"/>
      <sheetName val="표지"/>
      <sheetName val="목차"/>
      <sheetName val="간지 "/>
      <sheetName val="사유서"/>
      <sheetName val="공사비명세서"/>
      <sheetName val="3차설계"/>
      <sheetName val="아직미적용"/>
      <sheetName val="적용단가산출"/>
      <sheetName val="골재집계"/>
      <sheetName val="이기수량"/>
      <sheetName val="세골재"/>
      <sheetName val="통신CEM"/>
      <sheetName val="간지"/>
      <sheetName val="구조물집계1"/>
      <sheetName val="구조물집계2"/>
      <sheetName val="철근집계"/>
      <sheetName val="Sheet3"/>
      <sheetName val="통신적용금액"/>
      <sheetName val="통신설계1차"/>
      <sheetName val="전선관여건(변)"/>
      <sheetName val="전선관여건(당)"/>
      <sheetName val="수량집계표"/>
      <sheetName val="전선관현황"/>
      <sheetName val="전선관현황 (2)"/>
      <sheetName val="관로현황"/>
      <sheetName val="관로보호"/>
      <sheetName val="자재단가"/>
      <sheetName val="단가산출"/>
      <sheetName val="중기산출근거"/>
      <sheetName val="중기목록표"/>
      <sheetName val="중기사용료"/>
      <sheetName val="중기명"/>
      <sheetName val="산출근거3-"/>
      <sheetName val="자원코드"/>
      <sheetName val="Sheet3 (2)"/>
      <sheetName val="공사비대비 (2)"/>
      <sheetName val="단가비교표"/>
      <sheetName val="FAB별"/>
      <sheetName val="공사비집계"/>
      <sheetName val="ABUT수량-A1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의정부문예회관변경내역"/>
      <sheetName val="ABUT수량-A1"/>
      <sheetName val="3차설계"/>
      <sheetName val="1차내역"/>
      <sheetName val="FAB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제출내역 (2)"/>
      <sheetName val="내진해석"/>
      <sheetName val="3차설계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예산서"/>
      <sheetName val="설명서"/>
      <sheetName val="김포BV"/>
      <sheetName val="공재료비단가산출"/>
      <sheetName val="공노무비단가산출"/>
      <sheetName val="수량산출서"/>
      <sheetName val="품 #1,#2"/>
      <sheetName val="품 #3~#14"/>
      <sheetName val="산출표지"/>
      <sheetName val="산 #1"/>
      <sheetName val="산 #8-1"/>
      <sheetName val="산 #8-2"/>
      <sheetName val="노임단가"/>
      <sheetName val="C3"/>
      <sheetName val="C4"/>
      <sheetName val="S1(1)"/>
      <sheetName val="S2(1)"/>
      <sheetName val="S3(1)"/>
      <sheetName val="S4(1)"/>
      <sheetName val="S5(1)"/>
      <sheetName val="S7 (2)"/>
      <sheetName val="S10"/>
      <sheetName val="S11"/>
      <sheetName val="S12"/>
      <sheetName val="S13"/>
      <sheetName val="S14"/>
      <sheetName val="S15"/>
      <sheetName val="S16"/>
      <sheetName val="S2 (2)"/>
      <sheetName val="S3 (2)"/>
      <sheetName val="S4 (2)"/>
      <sheetName val="S5(2)"/>
      <sheetName val="S6 (2)"/>
      <sheetName val="S6"/>
      <sheetName val="S7"/>
      <sheetName val="S8"/>
      <sheetName val="Sheet1"/>
      <sheetName val="Sheet2"/>
      <sheetName val="S9"/>
      <sheetName val="부대내역"/>
      <sheetName val="우수공"/>
      <sheetName val="가도공"/>
      <sheetName val="제출내역 (2)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예정(3)"/>
      <sheetName val="집수정(600-700)"/>
      <sheetName val="C3"/>
      <sheetName val="EP0618"/>
      <sheetName val="계림(함평)"/>
      <sheetName val="계림(장성)"/>
      <sheetName val="설계조건"/>
      <sheetName val="단위수량"/>
      <sheetName val="집계표"/>
      <sheetName val="일위대가"/>
      <sheetName val="95준공"/>
      <sheetName val="현장별계약현황('98.10.31)"/>
      <sheetName val="공사비집계"/>
      <sheetName val="산출내역서"/>
      <sheetName val="대구-교대(A1)"/>
      <sheetName val="내역서"/>
      <sheetName val="부대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6C0300"/>
      <sheetName val="준검 내역서"/>
      <sheetName val="집수정(600-700)"/>
      <sheetName val="C3"/>
      <sheetName val="설계명세서"/>
      <sheetName val="예산명세서"/>
      <sheetName val="자료입력"/>
      <sheetName val="G.R300경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간접"/>
      <sheetName val="품셈집계표"/>
      <sheetName val="자재조사표(참고용)"/>
      <sheetName val="일반부표집계표"/>
      <sheetName val="건축2"/>
      <sheetName val="수목일위"/>
      <sheetName val="수목데이타"/>
      <sheetName val="원가계산"/>
      <sheetName val=""/>
      <sheetName val="수목표준대가"/>
      <sheetName val="기타 정보통신공사"/>
      <sheetName val="AS포장복구 "/>
      <sheetName val="원내역"/>
      <sheetName val="6호기"/>
      <sheetName val="Sheet1"/>
      <sheetName val="시설물일위"/>
      <sheetName val="가설공사"/>
      <sheetName val="단가결정"/>
      <sheetName val="내역아"/>
      <sheetName val="울타리"/>
      <sheetName val="문학간접"/>
      <sheetName val="단가대비표"/>
      <sheetName val="참고"/>
      <sheetName val="공사개요"/>
      <sheetName val="Customer Databas"/>
      <sheetName val="2000.11월설계내역"/>
      <sheetName val="품셈TABLE"/>
      <sheetName val="공종단가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기초일위"/>
      <sheetName val="시설일위"/>
      <sheetName val="조명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데리네이타현황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9811"/>
      <sheetName val="골조시행"/>
      <sheetName val="49"/>
      <sheetName val="자재단가조사표-수목"/>
      <sheetName val="금액내역서"/>
      <sheetName val="Sheet1 (2)"/>
      <sheetName val="준검 내역서"/>
      <sheetName val="공종별원가계산"/>
      <sheetName val="단가 및 재료비"/>
      <sheetName val="단가산출2"/>
      <sheetName val="내역"/>
      <sheetName val="가감수량"/>
      <sheetName val="맨홀수량산출"/>
      <sheetName val="공종목록표"/>
      <sheetName val="기본단가표"/>
      <sheetName val="총괄내역서"/>
      <sheetName val="일위대가"/>
      <sheetName val="교사기준면적(초등)"/>
      <sheetName val="data"/>
      <sheetName val="직접경비"/>
      <sheetName val="직접인건비"/>
      <sheetName val="금융비용"/>
      <sheetName val="파일의이용"/>
      <sheetName val="2000년1차"/>
      <sheetName val="2000전체분"/>
      <sheetName val="노무,재료"/>
      <sheetName val="전주2本1"/>
      <sheetName val="조명시설"/>
      <sheetName val="1.설계조건"/>
      <sheetName val="남양내역"/>
      <sheetName val="Sheet4"/>
      <sheetName val="A"/>
      <sheetName val="별표집계"/>
      <sheetName val="자재단가"/>
      <sheetName val="9509"/>
      <sheetName val="전체"/>
      <sheetName val="품셈"/>
      <sheetName val="견적시담(송포2공구)"/>
      <sheetName val="노임이"/>
      <sheetName val="기계경비적용기준"/>
      <sheetName val="단가산출"/>
      <sheetName val="참조"/>
      <sheetName val="산출내역서집계표"/>
      <sheetName val="DC-O-4-S(설명서)"/>
      <sheetName val="횡배수관토공수량"/>
      <sheetName val="DANGA"/>
      <sheetName val="시멘트"/>
      <sheetName val="물가자료"/>
      <sheetName val="BID"/>
      <sheetName val="연습"/>
      <sheetName val="토공산출(주차장)"/>
      <sheetName val="현장관리"/>
      <sheetName val="공통가설"/>
      <sheetName val="매입"/>
      <sheetName val="토공산출 (아파트)"/>
      <sheetName val="단가산출1"/>
      <sheetName val="EACT10"/>
      <sheetName val="Mc1"/>
      <sheetName val="5 일위목록"/>
      <sheetName val="7 단가조사"/>
      <sheetName val="6 일위대가"/>
      <sheetName val="E.P.T수량산출서"/>
      <sheetName val="참조M"/>
      <sheetName val="개인"/>
      <sheetName val="단가"/>
      <sheetName val="ABUT수량-A1"/>
      <sheetName val="INPUT"/>
      <sheetName val="배수내역"/>
      <sheetName val="DT"/>
      <sheetName val="롤러"/>
      <sheetName val="펌프차타설"/>
      <sheetName val="시설물기초"/>
      <sheetName val="Ⅶ-2.현장경비산출"/>
      <sheetName val="입찰"/>
      <sheetName val="현경"/>
      <sheetName val="기초자료입력"/>
      <sheetName val="2공구산출내역"/>
      <sheetName val="철콘"/>
      <sheetName val="년도별시공"/>
      <sheetName val="정렬"/>
      <sheetName val="10공구일위"/>
      <sheetName val="간접비"/>
      <sheetName val="수목단가"/>
      <sheetName val="식재수량표"/>
      <sheetName val="식재일위"/>
      <sheetName val="123"/>
      <sheetName val="평가내역"/>
      <sheetName val="공내역"/>
      <sheetName val="전기"/>
      <sheetName val="비목군분류일위"/>
      <sheetName val="중기사용료산출근거"/>
      <sheetName val="시설수량표"/>
      <sheetName val="기초자료"/>
      <sheetName val="전기혼잡제경비(45)"/>
      <sheetName val="공구원가계산"/>
      <sheetName val="지주목시비량산출서"/>
      <sheetName val="개소별수량산출"/>
      <sheetName val="일위대가-1"/>
      <sheetName val="계수시트"/>
      <sheetName val="조건"/>
      <sheetName val="식재"/>
      <sheetName val="시설물"/>
      <sheetName val="식재출력용"/>
      <sheetName val="유지관리"/>
      <sheetName val="노임(1차)"/>
      <sheetName val="부하계산서"/>
      <sheetName val="자재 집계표"/>
      <sheetName val="말고개터널조명전압강하"/>
      <sheetName val="현장"/>
      <sheetName val="예산명세서"/>
      <sheetName val="설계명세서"/>
      <sheetName val="자료입력"/>
      <sheetName val="1차 내역서"/>
      <sheetName val="내역(APT)"/>
      <sheetName val="기계설비-물가변동"/>
      <sheetName val="일위"/>
      <sheetName val="총괄표"/>
      <sheetName val="전선 및 전선관"/>
      <sheetName val="투찰금액"/>
      <sheetName val="일위목록"/>
      <sheetName val="골조대비내역"/>
      <sheetName val="준공정산"/>
      <sheetName val="수량산출"/>
      <sheetName val="예가표"/>
      <sheetName val="관공일위대가"/>
      <sheetName val="대가표(품셈)"/>
      <sheetName val="가도공"/>
      <sheetName val="단가표 (2)"/>
      <sheetName val="2.대외공문"/>
      <sheetName val="세부내역"/>
      <sheetName val="금융"/>
      <sheetName val="토목주소"/>
      <sheetName val="공사비예산서(토목분)"/>
      <sheetName val="에너지동"/>
      <sheetName val="충주"/>
      <sheetName val="사급자재"/>
      <sheetName val="약품설비"/>
      <sheetName val="JUCKEYK"/>
      <sheetName val="교육종류"/>
      <sheetName val="일위대가목차"/>
      <sheetName val="내역서01"/>
      <sheetName val="지수"/>
      <sheetName val="대치판정"/>
      <sheetName val="수안보-MBR1"/>
      <sheetName val="공사별 가중치 산출근거(토목)"/>
      <sheetName val="가중치근거(조경)"/>
      <sheetName val="공사요율산출표"/>
      <sheetName val="견적"/>
      <sheetName val="실행간접비용"/>
      <sheetName val="合成単価作成表-BLDG"/>
      <sheetName val="입력자료"/>
      <sheetName val="자료"/>
      <sheetName val="간선"/>
      <sheetName val="전압"/>
      <sheetName val="조도"/>
      <sheetName val="동력"/>
      <sheetName val="부하계산"/>
      <sheetName val="견적율"/>
      <sheetName val="토공수량"/>
      <sheetName val="카렌스센터계량기설치공사"/>
      <sheetName val="DB@Acess"/>
      <sheetName val="Civil"/>
      <sheetName val="삭제금지단가"/>
      <sheetName val="설계서"/>
      <sheetName val="공사기본내용입력"/>
      <sheetName val="공통"/>
      <sheetName val="상 부"/>
      <sheetName val="부대공Ⅱ"/>
      <sheetName val="동해title"/>
      <sheetName val="경산"/>
      <sheetName val="설계내역일위"/>
      <sheetName val="현관"/>
      <sheetName val="인원"/>
      <sheetName val="날개벽(좌,우=60도-4개)"/>
      <sheetName val="밸브설치"/>
      <sheetName val="일반부표"/>
      <sheetName val="운동장 (2)"/>
      <sheetName val="단위단가"/>
      <sheetName val="입찰안"/>
      <sheetName val="귀래 설계 공내역서"/>
      <sheetName val="기성청구"/>
      <sheetName val="GAS"/>
      <sheetName val="정화조방수미장"/>
      <sheetName val="중기일위대가"/>
      <sheetName val="MOTOR"/>
      <sheetName val="조명율표"/>
      <sheetName val="설계예산서"/>
      <sheetName val="코드"/>
      <sheetName val="D&amp;P특기사항"/>
      <sheetName val="설계내"/>
      <sheetName val="SG"/>
      <sheetName val="예산갑지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담장산출"/>
      <sheetName val="주요항목별"/>
      <sheetName val="설계내역서"/>
      <sheetName val="공종집계"/>
      <sheetName val="노무비"/>
      <sheetName val="총괄표1"/>
      <sheetName val="퇴직금(울산천상)"/>
      <sheetName val="BH"/>
      <sheetName val="가설"/>
      <sheetName val="구조포설"/>
      <sheetName val="복구"/>
      <sheetName val="부대"/>
      <sheetName val="부호표"/>
      <sheetName val="토공"/>
      <sheetName val="지급자재"/>
      <sheetName val="위치조서"/>
      <sheetName val="제수"/>
      <sheetName val="공기"/>
      <sheetName val="소야공정계획표"/>
      <sheetName val="근거(기밀댐퍼)"/>
      <sheetName val="간지"/>
      <sheetName val="배수공"/>
      <sheetName val="6.가격조사서 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토공집계"/>
      <sheetName val="기기리스트"/>
      <sheetName val="일위집계표"/>
      <sheetName val="잡비"/>
      <sheetName val=" 견적서"/>
      <sheetName val="총괄"/>
      <sheetName val="설계내역"/>
      <sheetName val="SCHE"/>
      <sheetName val="단가비교"/>
      <sheetName val="JUCK"/>
      <sheetName val="기초1"/>
      <sheetName val="품셈표"/>
      <sheetName val="노무비단가"/>
      <sheetName val="정부노임단가"/>
      <sheetName val="산출근거"/>
      <sheetName val="계산내역(설비)"/>
      <sheetName val="내역서2안"/>
      <sheetName val="와동25-3(변경)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03하반기내역서"/>
      <sheetName val="04상반기"/>
      <sheetName val="약품공급2"/>
      <sheetName val="공작물조직표(용배수)"/>
      <sheetName val="1안"/>
      <sheetName val="공통비총괄표"/>
      <sheetName val="설계"/>
      <sheetName val="Sheet6"/>
      <sheetName val="설계예시"/>
      <sheetName val="자단"/>
      <sheetName val="인공산출"/>
      <sheetName val="절감계산"/>
      <sheetName val="퍼스트"/>
      <sheetName val="3.바닥판  "/>
      <sheetName val="주관사업"/>
      <sheetName val="시추주상도"/>
      <sheetName val="건축(을)"/>
      <sheetName val="TB-내역서"/>
      <sheetName val="부안일위"/>
      <sheetName val="과세내역(세부)"/>
      <sheetName val="EQT-ESTN"/>
      <sheetName val="적용기준"/>
      <sheetName val="EQUIP-H"/>
      <sheetName val="성곽내역서"/>
      <sheetName val="전기공사"/>
      <sheetName val="1차_내역서"/>
      <sheetName val="가로등"/>
      <sheetName val="11월"/>
      <sheetName val="평교-내역"/>
      <sheetName val="가격비"/>
      <sheetName val="炷舅_XLS_데이타'!$E$124"/>
      <sheetName val="ls_노임"/>
      <sheetName val="炷舅_XLS"/>
      <sheetName val="전계가"/>
      <sheetName val="배수판"/>
      <sheetName val="인건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참조(2)"/>
      <sheetName val="날개벽수량표"/>
      <sheetName val="WORK"/>
      <sheetName val="교대시점"/>
      <sheetName val="시공"/>
      <sheetName val="을"/>
      <sheetName val="TEL"/>
      <sheetName val="Sheet13"/>
      <sheetName val="발전기"/>
      <sheetName val="Sheet14"/>
      <sheetName val="천방교접속"/>
      <sheetName val="영업.일1"/>
      <sheetName val="전등설비"/>
      <sheetName val="신표지1"/>
      <sheetName val="건축내역서"/>
      <sheetName val="설비내역서"/>
      <sheetName val="전기내역서"/>
      <sheetName val="실행"/>
      <sheetName val="자판실행"/>
      <sheetName val="bearing"/>
      <sheetName val="4-10"/>
      <sheetName val="단가표_(2)"/>
      <sheetName val="공정코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PAINT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6PILE  (돌출)"/>
      <sheetName val="01"/>
      <sheetName val="cable-data"/>
      <sheetName val="제잡비"/>
      <sheetName val="토집"/>
      <sheetName val="2호맨홀공제수량"/>
      <sheetName val="수목데이타 "/>
      <sheetName val="전기일위대가"/>
      <sheetName val="단면가정"/>
      <sheetName val="공사비집계표"/>
      <sheetName val="신우"/>
      <sheetName val="인부신상자료"/>
      <sheetName val="목차 "/>
      <sheetName val="계획서"/>
      <sheetName val="연장"/>
      <sheetName val="위치도(점용허가용)"/>
      <sheetName val="신청서"/>
      <sheetName val="동력부하계산"/>
      <sheetName val="7단가"/>
      <sheetName val="공량산출서"/>
      <sheetName val="원형1호맨홀토공수량"/>
      <sheetName val="사전공사"/>
      <sheetName val="당초내역서"/>
      <sheetName val="부대내역"/>
      <sheetName val="제잡비집계"/>
      <sheetName val="가설건물"/>
      <sheetName val="70%"/>
      <sheetName val="ITEM"/>
      <sheetName val="터널조도"/>
      <sheetName val="소요자재"/>
      <sheetName val="노무산출서"/>
      <sheetName val="횡배수관수량집계"/>
      <sheetName val="횡배수관기초"/>
      <sheetName val="원가"/>
      <sheetName val="기성내역서표지"/>
      <sheetName val="9GNG운반"/>
      <sheetName val="Y-WORK"/>
      <sheetName val="철거산출근거"/>
      <sheetName val="내역서-전체낙찰율"/>
      <sheetName val="가스(내역)"/>
      <sheetName val="설계가"/>
      <sheetName val="인사자료총집계"/>
      <sheetName val="하수급견적대비"/>
      <sheetName val="FB25JN"/>
      <sheetName val="각종단가"/>
      <sheetName val="견적서"/>
      <sheetName val="기성내역"/>
      <sheetName val="공사원가"/>
      <sheetName val="수량집계표"/>
      <sheetName val="공종별수량집계"/>
      <sheetName val="토목"/>
      <sheetName val="현장관리비 산출내역"/>
      <sheetName val="영창26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3.공통공사대비"/>
      <sheetName val="전차선로 물량표"/>
      <sheetName val="한강운반비"/>
      <sheetName val="자재"/>
      <sheetName val="공통(20-91)"/>
      <sheetName val="설명서"/>
      <sheetName val="예정공정표"/>
      <sheetName val="표지1"/>
      <sheetName val="부하(성남)"/>
      <sheetName val="기계실 D200"/>
      <sheetName val="COVER"/>
      <sheetName val="결재판(삭제하지말아주세요)"/>
      <sheetName val="O＆P"/>
      <sheetName val="일위_파일"/>
      <sheetName val="3BL공동구 수량"/>
      <sheetName val="현장조사"/>
      <sheetName val="요약&amp;결과"/>
      <sheetName val="공종별자재"/>
      <sheetName val="table"/>
      <sheetName val="진주방향"/>
      <sheetName val="투자효율분석"/>
      <sheetName val="오억미만"/>
      <sheetName val="공사발의서"/>
      <sheetName val="S0"/>
      <sheetName val="X17-TOTAL"/>
      <sheetName val="연돌일위집계"/>
      <sheetName val="참고자료"/>
      <sheetName val="재료단가"/>
      <sheetName val="이름정의"/>
      <sheetName val="초기화면"/>
      <sheetName val="sub"/>
      <sheetName val="N賃率-職"/>
      <sheetName val="P-산#1-1(WOWA1)"/>
      <sheetName val="일위대가(건축)"/>
      <sheetName val="내2"/>
      <sheetName val="-배수구조물⳵토공"/>
      <sheetName val="실행(표지,갑,을)"/>
      <sheetName val="일위대가목록"/>
      <sheetName val="날개벽"/>
      <sheetName val="암거단위-1련"/>
      <sheetName val="프랜트면허"/>
      <sheetName val="5.전사투자계획종함안"/>
      <sheetName val="경상비"/>
      <sheetName val="98지급계획"/>
      <sheetName val="토공집계표"/>
      <sheetName val="관리,공감"/>
      <sheetName val="도급원가"/>
      <sheetName val="G.R300경비"/>
      <sheetName val="통합내역"/>
      <sheetName val="재정비직인"/>
      <sheetName val="邅☳"/>
      <sheetName val="우수공"/>
      <sheetName val="GAEYO"/>
      <sheetName val="ENTRY"/>
      <sheetName val="22인공"/>
      <sheetName val="증감내역서"/>
      <sheetName val="계약내역서(을지)"/>
      <sheetName val="XREF"/>
      <sheetName val="감가상각누계액"/>
      <sheetName val="현장지지물물량"/>
      <sheetName val="단목"/>
      <sheetName val="토목수량"/>
      <sheetName val="가격조사서"/>
      <sheetName val="3.하중산정4.지지력"/>
      <sheetName val="공사비산출내역"/>
      <sheetName val="3차준공"/>
      <sheetName val="MAIN"/>
      <sheetName val="투입비"/>
      <sheetName val="철근량"/>
      <sheetName val="시화점실행"/>
      <sheetName val="1.가설"/>
      <sheetName val="4.목공사"/>
      <sheetName val="덕소내역"/>
      <sheetName val="기준액"/>
      <sheetName val="DATA1"/>
      <sheetName val="106C0300"/>
      <sheetName val="기성2"/>
      <sheetName val="개산공사비"/>
      <sheetName val="품의서(0217)"/>
      <sheetName val="2000,9월 일위"/>
      <sheetName val="수입"/>
      <sheetName val="접속도로"/>
      <sheetName val="H-pile(298x299)"/>
      <sheetName val="H-pile(250x250)"/>
      <sheetName val="입출재고현황 (2)"/>
      <sheetName val="(A)내역서"/>
      <sheetName val="환율표"/>
      <sheetName val="HVAC"/>
      <sheetName val="빌딩 안내"/>
      <sheetName val="토공실행"/>
      <sheetName val="교대철근집계"/>
      <sheetName val="안정검토(온1)"/>
      <sheetName val="청천내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Ȁ_x0004_夁瓅"/>
      <sheetName val="예정(3)"/>
      <sheetName val="자"/>
      <sheetName val="노"/>
      <sheetName val="JOIN(2span)"/>
      <sheetName val="주빔의 설계"/>
      <sheetName val="바닥판"/>
      <sheetName val="철근량산정및사용성검토"/>
      <sheetName val="입력DATA"/>
      <sheetName val="집계"/>
      <sheetName val="Front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 "/>
      <sheetName val="간접"/>
      <sheetName val="투찰만점"/>
      <sheetName val="투찰풍림"/>
      <sheetName val="입찰품의"/>
      <sheetName val="총괄"/>
      <sheetName val="공종별 "/>
      <sheetName val="토목공종"/>
      <sheetName val="자재매입"/>
      <sheetName val="투찰대우"/>
      <sheetName val="원가대우"/>
      <sheetName val="원가풍림"/>
      <sheetName val="설계원가"/>
      <sheetName val="적격"/>
      <sheetName val="적격1"/>
      <sheetName val="적격2"/>
      <sheetName val="앞대우"/>
      <sheetName val="앞풍림"/>
      <sheetName val="표지"/>
      <sheetName val="토총대우"/>
      <sheetName val="토목대우"/>
      <sheetName val="토총풍림"/>
      <sheetName val="토목풍림"/>
      <sheetName val="단가표"/>
      <sheetName val="원.하대비"/>
      <sheetName val="재료노무비율"/>
      <sheetName val="간접(연)"/>
      <sheetName val="을"/>
      <sheetName val="#REF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물량 계 "/>
      <sheetName val="물량집계"/>
      <sheetName val="SAM"/>
      <sheetName val="방화샷타산출근거"/>
      <sheetName val="TRAY산출"/>
      <sheetName val="후로아박스산출1층,2층"/>
      <sheetName val="1층-5층DC조명산출조서"/>
      <sheetName val="지하1층-5층전열매입부분산출근거"/>
      <sheetName val="선식,신선식품,푸드,직원식당전열산출"/>
      <sheetName val="POS,UPS산출근거"/>
      <sheetName val="경관조명산출근거"/>
      <sheetName val="SIGN산출근거"/>
      <sheetName val="계산대후로아산출근거"/>
      <sheetName val="접지공사산출근거"/>
      <sheetName val="지하1층-5층전등산출근거"/>
      <sheetName val="조명제어산출근거"/>
      <sheetName val="1층전등변경전산출근거"/>
      <sheetName val="1층-5층고객화장실산출근거"/>
      <sheetName val="산출집계표"/>
      <sheetName val="신청내역서"/>
      <sheetName val="C1ㅇ"/>
      <sheetName val="내역"/>
      <sheetName val="집계"/>
      <sheetName val="준검 내역서"/>
      <sheetName val="지급자재"/>
      <sheetName val="C3"/>
      <sheetName val="단가 (2)"/>
      <sheetName val="교통대책내역"/>
      <sheetName val="연습"/>
      <sheetName val="자탐"/>
    </sheetNames>
    <sheetDataSet>
      <sheetData sheetId="0"/>
      <sheetData sheetId="1"/>
      <sheetData sheetId="2"/>
      <sheetData sheetId="3" refreshError="1">
        <row r="1">
          <cell r="A1" t="str">
            <v>명  칭</v>
          </cell>
          <cell r="B1" t="str">
            <v>규  격</v>
          </cell>
          <cell r="C1" t="str">
            <v>단위</v>
          </cell>
          <cell r="D1" t="str">
            <v>수  량</v>
          </cell>
          <cell r="E1" t="str">
            <v>단  가</v>
          </cell>
        </row>
        <row r="2">
          <cell r="A2" t="str">
            <v>U BOLT(도금)</v>
          </cell>
          <cell r="B2" t="str">
            <v>125MM</v>
          </cell>
          <cell r="C2" t="str">
            <v>EA</v>
          </cell>
          <cell r="D2" t="str">
            <v>6</v>
          </cell>
          <cell r="E2">
            <v>1011</v>
          </cell>
        </row>
        <row r="3">
          <cell r="A3" t="str">
            <v>6.6KV CV CABLE</v>
          </cell>
          <cell r="B3" t="str">
            <v>38SQ*3C</v>
          </cell>
          <cell r="C3" t="str">
            <v>M</v>
          </cell>
          <cell r="D3" t="str">
            <v>800</v>
          </cell>
          <cell r="E3">
            <v>7988</v>
          </cell>
        </row>
        <row r="4">
          <cell r="A4" t="str">
            <v>600V CABLE</v>
          </cell>
          <cell r="B4" t="str">
            <v>CV 325SQ*1C</v>
          </cell>
          <cell r="C4" t="str">
            <v>M</v>
          </cell>
          <cell r="D4" t="str">
            <v>35</v>
          </cell>
          <cell r="E4">
            <v>8754</v>
          </cell>
        </row>
        <row r="5">
          <cell r="A5" t="str">
            <v>600V CABLE</v>
          </cell>
          <cell r="B5" t="str">
            <v>CV 325SQ*1C</v>
          </cell>
          <cell r="C5" t="str">
            <v>M</v>
          </cell>
          <cell r="D5" t="str">
            <v>2211</v>
          </cell>
          <cell r="E5">
            <v>8754</v>
          </cell>
        </row>
        <row r="6">
          <cell r="A6" t="str">
            <v>600V CABLE</v>
          </cell>
          <cell r="B6" t="str">
            <v>CV 150SQ*1C</v>
          </cell>
          <cell r="C6" t="str">
            <v>M</v>
          </cell>
          <cell r="D6" t="str">
            <v>25</v>
          </cell>
          <cell r="E6">
            <v>3999</v>
          </cell>
        </row>
        <row r="7">
          <cell r="A7" t="str">
            <v>600V CABLE</v>
          </cell>
          <cell r="B7" t="str">
            <v>CV 100SQ*1C</v>
          </cell>
          <cell r="C7" t="str">
            <v>M</v>
          </cell>
          <cell r="D7" t="str">
            <v>3100</v>
          </cell>
          <cell r="E7">
            <v>2742</v>
          </cell>
        </row>
        <row r="8">
          <cell r="A8" t="str">
            <v>600V CABLE</v>
          </cell>
          <cell r="B8" t="str">
            <v>CV 150SQ*3C</v>
          </cell>
          <cell r="C8" t="str">
            <v>M</v>
          </cell>
          <cell r="D8" t="str">
            <v>438</v>
          </cell>
          <cell r="E8">
            <v>3999</v>
          </cell>
        </row>
        <row r="9">
          <cell r="A9" t="str">
            <v>600V CABLE</v>
          </cell>
          <cell r="B9" t="str">
            <v>CV 60SQ*3C</v>
          </cell>
          <cell r="C9" t="str">
            <v>M</v>
          </cell>
          <cell r="D9" t="str">
            <v>438</v>
          </cell>
          <cell r="E9">
            <v>5822</v>
          </cell>
        </row>
        <row r="10">
          <cell r="A10" t="str">
            <v>600V CVV CABLE</v>
          </cell>
          <cell r="B10" t="str">
            <v>5.5SQ*20C</v>
          </cell>
          <cell r="C10" t="str">
            <v>M</v>
          </cell>
          <cell r="D10" t="str">
            <v>800</v>
          </cell>
          <cell r="E10">
            <v>3473</v>
          </cell>
        </row>
        <row r="11">
          <cell r="A11" t="str">
            <v>각 암타이</v>
          </cell>
          <cell r="B11" t="str">
            <v>50x50x6x1410</v>
          </cell>
          <cell r="C11" t="str">
            <v>EA</v>
          </cell>
          <cell r="D11" t="str">
            <v>8</v>
          </cell>
          <cell r="E11">
            <v>5185</v>
          </cell>
        </row>
        <row r="12">
          <cell r="A12" t="str">
            <v>거푸집</v>
          </cell>
          <cell r="B12" t="str">
            <v>4회</v>
          </cell>
          <cell r="C12" t="str">
            <v>M2</v>
          </cell>
          <cell r="D12" t="str">
            <v>12</v>
          </cell>
          <cell r="E12">
            <v>13131</v>
          </cell>
        </row>
        <row r="13">
          <cell r="A13" t="str">
            <v>경동연선</v>
          </cell>
          <cell r="B13" t="str">
            <v>38sq</v>
          </cell>
          <cell r="C13" t="str">
            <v>M</v>
          </cell>
          <cell r="D13" t="str">
            <v>2479</v>
          </cell>
          <cell r="E13">
            <v>906</v>
          </cell>
        </row>
        <row r="14">
          <cell r="A14" t="str">
            <v>경완금</v>
          </cell>
          <cell r="B14" t="str">
            <v>75x75x3.2T 2400S</v>
          </cell>
          <cell r="C14" t="str">
            <v>EA</v>
          </cell>
          <cell r="D14" t="str">
            <v>6</v>
          </cell>
          <cell r="E14">
            <v>17911</v>
          </cell>
        </row>
        <row r="15">
          <cell r="A15" t="str">
            <v>기계되메우기</v>
          </cell>
          <cell r="C15" t="str">
            <v>M3</v>
          </cell>
          <cell r="D15" t="str">
            <v>1908</v>
          </cell>
          <cell r="E15">
            <v>1353</v>
          </cell>
        </row>
        <row r="16">
          <cell r="A16" t="str">
            <v>기계터파기</v>
          </cell>
          <cell r="C16" t="str">
            <v>M3</v>
          </cell>
          <cell r="D16" t="str">
            <v>1908</v>
          </cell>
          <cell r="E16">
            <v>1805</v>
          </cell>
        </row>
        <row r="17">
          <cell r="A17" t="str">
            <v>내오손 결합애자</v>
          </cell>
          <cell r="B17" t="str">
            <v>결합용</v>
          </cell>
          <cell r="C17" t="str">
            <v>EA</v>
          </cell>
          <cell r="D17" t="str">
            <v>9</v>
          </cell>
          <cell r="E17">
            <v>1443</v>
          </cell>
        </row>
        <row r="18">
          <cell r="A18" t="str">
            <v>노말밴드</v>
          </cell>
          <cell r="B18" t="str">
            <v>S/T 36C</v>
          </cell>
          <cell r="C18" t="str">
            <v>EA</v>
          </cell>
          <cell r="D18" t="str">
            <v>10</v>
          </cell>
          <cell r="E18">
            <v>1755</v>
          </cell>
        </row>
        <row r="19">
          <cell r="A19" t="str">
            <v>노말밴드</v>
          </cell>
          <cell r="B19" t="str">
            <v>아연도 104MM</v>
          </cell>
          <cell r="C19" t="str">
            <v>EA</v>
          </cell>
          <cell r="D19" t="str">
            <v>8</v>
          </cell>
          <cell r="E19">
            <v>17591</v>
          </cell>
        </row>
        <row r="20">
          <cell r="A20" t="str">
            <v>노말밴드</v>
          </cell>
          <cell r="B20" t="str">
            <v>아연도 54MM</v>
          </cell>
          <cell r="C20" t="str">
            <v>EA</v>
          </cell>
          <cell r="D20" t="str">
            <v>4</v>
          </cell>
          <cell r="E20">
            <v>3789</v>
          </cell>
        </row>
        <row r="21">
          <cell r="A21" t="str">
            <v>능형망</v>
          </cell>
          <cell r="B21" t="str">
            <v>#8*58*58*1.8M</v>
          </cell>
          <cell r="C21" t="str">
            <v>M2</v>
          </cell>
          <cell r="D21" t="str">
            <v>24</v>
          </cell>
          <cell r="E21">
            <v>28298</v>
          </cell>
        </row>
        <row r="22">
          <cell r="A22" t="str">
            <v>단말처리재 6.9KV</v>
          </cell>
          <cell r="B22" t="str">
            <v>38SQ*3C(옥외용)</v>
          </cell>
          <cell r="C22" t="str">
            <v>KIT</v>
          </cell>
          <cell r="D22" t="str">
            <v>2</v>
          </cell>
          <cell r="E22">
            <v>110959</v>
          </cell>
        </row>
        <row r="23">
          <cell r="A23" t="str">
            <v>데드앤드 크람프</v>
          </cell>
          <cell r="B23" t="str">
            <v>32-58SQ</v>
          </cell>
          <cell r="C23" t="str">
            <v>EA</v>
          </cell>
          <cell r="D23" t="str">
            <v>6</v>
          </cell>
          <cell r="E23">
            <v>4337</v>
          </cell>
        </row>
        <row r="24">
          <cell r="A24" t="str">
            <v>도금 지주</v>
          </cell>
          <cell r="B24" t="str">
            <v>50MM*2M</v>
          </cell>
          <cell r="C24" t="str">
            <v>EA</v>
          </cell>
          <cell r="D24" t="str">
            <v>14</v>
          </cell>
          <cell r="E24">
            <v>2977</v>
          </cell>
        </row>
        <row r="25">
          <cell r="A25" t="str">
            <v>도금지주</v>
          </cell>
          <cell r="B25" t="str">
            <v>50MM*2M</v>
          </cell>
          <cell r="C25" t="str">
            <v>EA</v>
          </cell>
          <cell r="D25" t="str">
            <v>12</v>
          </cell>
          <cell r="E25">
            <v>2977</v>
          </cell>
        </row>
        <row r="26">
          <cell r="A26" t="str">
            <v>동관단자</v>
          </cell>
          <cell r="B26" t="str">
            <v>325SQ</v>
          </cell>
          <cell r="C26" t="str">
            <v>EA</v>
          </cell>
          <cell r="D26" t="str">
            <v>12</v>
          </cell>
          <cell r="E26">
            <v>8742</v>
          </cell>
        </row>
        <row r="27">
          <cell r="A27" t="str">
            <v>동관단자</v>
          </cell>
          <cell r="B27" t="str">
            <v>150SQ</v>
          </cell>
          <cell r="C27" t="str">
            <v>EA</v>
          </cell>
          <cell r="D27" t="str">
            <v>6</v>
          </cell>
          <cell r="E27">
            <v>3993</v>
          </cell>
        </row>
        <row r="28">
          <cell r="A28" t="str">
            <v>동압축 스리브</v>
          </cell>
          <cell r="B28" t="str">
            <v>C형325-150SQ</v>
          </cell>
          <cell r="C28" t="str">
            <v>EA</v>
          </cell>
          <cell r="D28" t="str">
            <v>30</v>
          </cell>
          <cell r="E28">
            <v>12727</v>
          </cell>
        </row>
        <row r="29">
          <cell r="A29" t="str">
            <v>동압축 스리브</v>
          </cell>
          <cell r="B29" t="str">
            <v>C형100-60SQ</v>
          </cell>
          <cell r="C29" t="str">
            <v>EA</v>
          </cell>
          <cell r="D29" t="str">
            <v>30</v>
          </cell>
          <cell r="E29">
            <v>12727</v>
          </cell>
        </row>
        <row r="30">
          <cell r="A30" t="str">
            <v>라인호수</v>
          </cell>
          <cell r="C30" t="str">
            <v>M</v>
          </cell>
          <cell r="D30" t="str">
            <v>450</v>
          </cell>
          <cell r="E30">
            <v>4714</v>
          </cell>
        </row>
        <row r="31">
          <cell r="A31" t="str">
            <v>랙크밴드</v>
          </cell>
          <cell r="C31" t="str">
            <v>EA</v>
          </cell>
          <cell r="D31" t="str">
            <v>100</v>
          </cell>
          <cell r="E31">
            <v>5185</v>
          </cell>
        </row>
        <row r="32">
          <cell r="A32" t="str">
            <v>레미콘</v>
          </cell>
          <cell r="C32" t="str">
            <v>포</v>
          </cell>
          <cell r="D32" t="str">
            <v>6.8</v>
          </cell>
          <cell r="E32">
            <v>42399</v>
          </cell>
        </row>
        <row r="33">
          <cell r="A33" t="str">
            <v>레미콘</v>
          </cell>
          <cell r="B33" t="str">
            <v>180*8*25</v>
          </cell>
          <cell r="C33" t="str">
            <v>M3</v>
          </cell>
          <cell r="D33" t="str">
            <v>6</v>
          </cell>
          <cell r="E33">
            <v>42399</v>
          </cell>
        </row>
        <row r="34">
          <cell r="A34" t="str">
            <v>발판 볼트</v>
          </cell>
          <cell r="B34" t="str">
            <v>16x160mm</v>
          </cell>
          <cell r="C34" t="str">
            <v>EA</v>
          </cell>
          <cell r="D34" t="str">
            <v>52</v>
          </cell>
          <cell r="E34">
            <v>423</v>
          </cell>
        </row>
        <row r="35">
          <cell r="A35" t="str">
            <v>배전용 완금</v>
          </cell>
          <cell r="B35" t="str">
            <v>90x90x9T 3200</v>
          </cell>
          <cell r="C35" t="str">
            <v>EA</v>
          </cell>
          <cell r="D35" t="str">
            <v>7</v>
          </cell>
          <cell r="E35">
            <v>30166</v>
          </cell>
        </row>
        <row r="36">
          <cell r="A36" t="str">
            <v>배전용완금</v>
          </cell>
          <cell r="B36" t="str">
            <v>90*90*7T*2400</v>
          </cell>
          <cell r="C36" t="str">
            <v>EA</v>
          </cell>
          <cell r="D36" t="str">
            <v>4</v>
          </cell>
          <cell r="E36">
            <v>20748</v>
          </cell>
        </row>
        <row r="37">
          <cell r="A37" t="str">
            <v>분기 스리브</v>
          </cell>
          <cell r="B37" t="str">
            <v>58-58</v>
          </cell>
          <cell r="C37" t="str">
            <v>EA</v>
          </cell>
          <cell r="D37" t="str">
            <v>3</v>
          </cell>
          <cell r="E37">
            <v>2215</v>
          </cell>
        </row>
        <row r="38">
          <cell r="A38" t="str">
            <v>수막처리동봉</v>
          </cell>
          <cell r="B38" t="str">
            <v>100sq</v>
          </cell>
          <cell r="C38" t="str">
            <v>EA</v>
          </cell>
          <cell r="D38" t="str">
            <v>10</v>
          </cell>
          <cell r="E38">
            <v>28868</v>
          </cell>
        </row>
        <row r="39">
          <cell r="A39" t="str">
            <v>슬리브</v>
          </cell>
          <cell r="B39" t="str">
            <v>100-60 38</v>
          </cell>
          <cell r="C39" t="str">
            <v>EA</v>
          </cell>
          <cell r="D39" t="str">
            <v>40</v>
          </cell>
          <cell r="E39">
            <v>11141</v>
          </cell>
        </row>
        <row r="40">
          <cell r="A40" t="str">
            <v>아스론</v>
          </cell>
          <cell r="B40" t="str">
            <v>10KG</v>
          </cell>
          <cell r="C40" t="str">
            <v>포</v>
          </cell>
          <cell r="D40" t="str">
            <v>2</v>
          </cell>
          <cell r="E40">
            <v>11727</v>
          </cell>
        </row>
        <row r="41">
          <cell r="A41" t="str">
            <v>아연도강선</v>
          </cell>
          <cell r="B41" t="str">
            <v>38SQ</v>
          </cell>
          <cell r="C41" t="str">
            <v>M</v>
          </cell>
          <cell r="D41" t="str">
            <v>4543</v>
          </cell>
          <cell r="E41">
            <v>423</v>
          </cell>
        </row>
        <row r="42">
          <cell r="A42" t="str">
            <v>어스론</v>
          </cell>
          <cell r="B42" t="str">
            <v>10KG</v>
          </cell>
          <cell r="C42" t="str">
            <v>포</v>
          </cell>
          <cell r="D42" t="str">
            <v>661</v>
          </cell>
          <cell r="E42">
            <v>11727</v>
          </cell>
        </row>
        <row r="43">
          <cell r="A43" t="str">
            <v>위험표지판</v>
          </cell>
          <cell r="C43" t="str">
            <v>EA</v>
          </cell>
          <cell r="D43" t="str">
            <v>4</v>
          </cell>
          <cell r="E43">
            <v>4243</v>
          </cell>
        </row>
        <row r="44">
          <cell r="A44" t="str">
            <v>유입변압기 3상</v>
          </cell>
          <cell r="B44" t="str">
            <v>6.6KV/440V</v>
          </cell>
          <cell r="C44" t="str">
            <v>SET</v>
          </cell>
          <cell r="D44" t="str">
            <v>1</v>
          </cell>
          <cell r="E44">
            <v>1984628</v>
          </cell>
        </row>
        <row r="45">
          <cell r="A45" t="str">
            <v>유입변압기22.9kv</v>
          </cell>
          <cell r="B45" t="str">
            <v>삼상500KVA</v>
          </cell>
          <cell r="C45" t="str">
            <v>SET</v>
          </cell>
          <cell r="D45" t="str">
            <v>1</v>
          </cell>
          <cell r="E45">
            <v>4005341</v>
          </cell>
        </row>
        <row r="46">
          <cell r="A46" t="str">
            <v>유입변압기22.9kv</v>
          </cell>
          <cell r="B46" t="str">
            <v>삼상700KVA</v>
          </cell>
          <cell r="C46" t="str">
            <v>SET</v>
          </cell>
          <cell r="D46" t="str">
            <v>1</v>
          </cell>
          <cell r="E46">
            <v>5439685</v>
          </cell>
        </row>
        <row r="47">
          <cell r="A47" t="str">
            <v>인류애자</v>
          </cell>
          <cell r="B47" t="str">
            <v>110*95</v>
          </cell>
          <cell r="C47" t="str">
            <v>EA</v>
          </cell>
          <cell r="D47" t="str">
            <v>150</v>
          </cell>
          <cell r="E47">
            <v>1083</v>
          </cell>
        </row>
        <row r="48">
          <cell r="A48" t="str">
            <v>인하선</v>
          </cell>
          <cell r="B48" t="str">
            <v>5mm</v>
          </cell>
          <cell r="C48" t="str">
            <v>M</v>
          </cell>
          <cell r="D48" t="str">
            <v>50</v>
          </cell>
          <cell r="E48">
            <v>1083</v>
          </cell>
        </row>
        <row r="49">
          <cell r="A49" t="str">
            <v>잡재료비</v>
          </cell>
          <cell r="B49" t="str">
            <v>재료비의 2 %</v>
          </cell>
          <cell r="C49" t="str">
            <v>식</v>
          </cell>
          <cell r="D49" t="str">
            <v>1</v>
          </cell>
          <cell r="E49">
            <v>763718</v>
          </cell>
        </row>
        <row r="50">
          <cell r="A50" t="str">
            <v>잡재료비</v>
          </cell>
          <cell r="B50" t="str">
            <v>재료비의 2 %</v>
          </cell>
          <cell r="C50" t="str">
            <v>식</v>
          </cell>
          <cell r="D50" t="str">
            <v>1</v>
          </cell>
          <cell r="E50">
            <v>1698150</v>
          </cell>
        </row>
        <row r="51">
          <cell r="A51" t="str">
            <v>저압 가선용 랙크</v>
          </cell>
          <cell r="B51" t="str">
            <v>3P</v>
          </cell>
          <cell r="C51" t="str">
            <v>EA</v>
          </cell>
          <cell r="D51" t="str">
            <v>50</v>
          </cell>
          <cell r="E51">
            <v>30166</v>
          </cell>
        </row>
        <row r="52">
          <cell r="A52" t="str">
            <v>저압인류애자</v>
          </cell>
          <cell r="B52" t="str">
            <v>110*95</v>
          </cell>
          <cell r="C52" t="str">
            <v>EA</v>
          </cell>
          <cell r="D52" t="str">
            <v>4</v>
          </cell>
          <cell r="E52">
            <v>1443</v>
          </cell>
        </row>
        <row r="53">
          <cell r="A53" t="str">
            <v>전도성 세멘트</v>
          </cell>
          <cell r="B53" t="str">
            <v>10KG</v>
          </cell>
          <cell r="C53" t="str">
            <v>포</v>
          </cell>
          <cell r="D53" t="str">
            <v>131</v>
          </cell>
          <cell r="E53">
            <v>11727</v>
          </cell>
        </row>
        <row r="54">
          <cell r="A54" t="str">
            <v>전력량계</v>
          </cell>
          <cell r="B54" t="str">
            <v>3P 4W</v>
          </cell>
          <cell r="C54" t="str">
            <v>SET</v>
          </cell>
          <cell r="D54" t="str">
            <v>1</v>
          </cell>
          <cell r="E54">
            <v>45106</v>
          </cell>
        </row>
        <row r="55">
          <cell r="A55" t="str">
            <v>전력량계함</v>
          </cell>
          <cell r="B55" t="str">
            <v>600*800*250</v>
          </cell>
          <cell r="C55" t="str">
            <v>SET</v>
          </cell>
          <cell r="D55" t="str">
            <v>1</v>
          </cell>
          <cell r="E55">
            <v>127196</v>
          </cell>
        </row>
        <row r="56">
          <cell r="A56" t="str">
            <v>전력맨홀</v>
          </cell>
          <cell r="B56" t="str">
            <v>1000*1000*1000</v>
          </cell>
          <cell r="C56" t="str">
            <v>개소</v>
          </cell>
          <cell r="D56" t="str">
            <v>4</v>
          </cell>
          <cell r="E56">
            <v>270632</v>
          </cell>
        </row>
        <row r="57">
          <cell r="A57" t="str">
            <v>전선관</v>
          </cell>
          <cell r="B57" t="str">
            <v>S/T 36C</v>
          </cell>
          <cell r="C57" t="str">
            <v>M</v>
          </cell>
          <cell r="D57" t="str">
            <v>40</v>
          </cell>
          <cell r="E57">
            <v>2177</v>
          </cell>
        </row>
        <row r="58">
          <cell r="A58" t="str">
            <v>전선관</v>
          </cell>
          <cell r="B58" t="str">
            <v>아연도 104MM</v>
          </cell>
          <cell r="C58" t="str">
            <v>M</v>
          </cell>
          <cell r="D58" t="str">
            <v>30</v>
          </cell>
          <cell r="E58">
            <v>7157</v>
          </cell>
        </row>
        <row r="59">
          <cell r="A59" t="str">
            <v>전선관</v>
          </cell>
          <cell r="B59" t="str">
            <v>아연도 54MM</v>
          </cell>
          <cell r="C59" t="str">
            <v>M</v>
          </cell>
          <cell r="D59" t="str">
            <v>30</v>
          </cell>
          <cell r="E59">
            <v>3145</v>
          </cell>
        </row>
        <row r="60">
          <cell r="A60" t="str">
            <v>전선관 부속품비</v>
          </cell>
          <cell r="B60" t="str">
            <v>전선관의 15 %</v>
          </cell>
          <cell r="C60" t="str">
            <v>식</v>
          </cell>
          <cell r="D60" t="str">
            <v>1</v>
          </cell>
          <cell r="E60">
            <v>401324</v>
          </cell>
        </row>
        <row r="61">
          <cell r="A61" t="str">
            <v>점화용 GUN</v>
          </cell>
          <cell r="C61" t="str">
            <v>EA</v>
          </cell>
          <cell r="D61" t="str">
            <v>2</v>
          </cell>
          <cell r="E61">
            <v>10915</v>
          </cell>
        </row>
        <row r="62">
          <cell r="A62" t="str">
            <v>접지 단자함</v>
          </cell>
          <cell r="B62" t="str">
            <v>100sq x 4CCT</v>
          </cell>
          <cell r="C62" t="str">
            <v>면</v>
          </cell>
          <cell r="D62" t="str">
            <v>10</v>
          </cell>
          <cell r="E62">
            <v>47136</v>
          </cell>
        </row>
        <row r="63">
          <cell r="A63" t="str">
            <v>접지단자함</v>
          </cell>
          <cell r="B63" t="str">
            <v>4CCT</v>
          </cell>
          <cell r="C63" t="str">
            <v>EA</v>
          </cell>
          <cell r="D63" t="str">
            <v>1</v>
          </cell>
          <cell r="E63">
            <v>47136</v>
          </cell>
        </row>
        <row r="64">
          <cell r="A64" t="str">
            <v>접지동봉</v>
          </cell>
          <cell r="B64" t="str">
            <v>16*2400MM</v>
          </cell>
          <cell r="C64" t="str">
            <v>EA</v>
          </cell>
          <cell r="D64" t="str">
            <v>6</v>
          </cell>
          <cell r="E64">
            <v>4962</v>
          </cell>
        </row>
        <row r="65">
          <cell r="A65" t="str">
            <v>접지봉</v>
          </cell>
          <cell r="B65" t="str">
            <v>18mm x2400</v>
          </cell>
          <cell r="C65" t="str">
            <v>EA</v>
          </cell>
          <cell r="D65" t="str">
            <v>29</v>
          </cell>
          <cell r="E65">
            <v>5468</v>
          </cell>
        </row>
        <row r="66">
          <cell r="A66" t="str">
            <v>접지봉용 콘넥타</v>
          </cell>
          <cell r="B66" t="str">
            <v>18mm</v>
          </cell>
          <cell r="C66" t="str">
            <v>EA</v>
          </cell>
          <cell r="D66" t="str">
            <v>29</v>
          </cell>
          <cell r="E66">
            <v>612</v>
          </cell>
        </row>
        <row r="67">
          <cell r="A67" t="str">
            <v>조명기구(POLE포함)</v>
          </cell>
          <cell r="B67" t="str">
            <v>MH250W</v>
          </cell>
          <cell r="C67" t="str">
            <v>SET</v>
          </cell>
          <cell r="D67" t="str">
            <v>10</v>
          </cell>
          <cell r="E67">
            <v>83986</v>
          </cell>
        </row>
        <row r="68">
          <cell r="A68" t="str">
            <v>지선롯드</v>
          </cell>
          <cell r="B68" t="str">
            <v>16*2300</v>
          </cell>
          <cell r="C68" t="str">
            <v>EA</v>
          </cell>
          <cell r="D68" t="str">
            <v>7</v>
          </cell>
          <cell r="E68">
            <v>2535</v>
          </cell>
        </row>
        <row r="69">
          <cell r="A69" t="str">
            <v>지선밴드</v>
          </cell>
          <cell r="B69" t="str">
            <v>2방 3호</v>
          </cell>
          <cell r="C69" t="str">
            <v>EA</v>
          </cell>
          <cell r="D69" t="str">
            <v>7</v>
          </cell>
          <cell r="E69">
            <v>2353</v>
          </cell>
        </row>
        <row r="70">
          <cell r="A70" t="str">
            <v>지선애자</v>
          </cell>
          <cell r="B70" t="str">
            <v>100*100</v>
          </cell>
          <cell r="C70" t="str">
            <v>EA</v>
          </cell>
          <cell r="D70" t="str">
            <v>7</v>
          </cell>
          <cell r="E70">
            <v>1805</v>
          </cell>
        </row>
        <row r="71">
          <cell r="A71" t="str">
            <v>직선접속재 6.9KV</v>
          </cell>
          <cell r="B71" t="str">
            <v>38SQ*3C(옥외용)</v>
          </cell>
          <cell r="C71" t="str">
            <v>KIT</v>
          </cell>
          <cell r="D71" t="str">
            <v>2</v>
          </cell>
          <cell r="E71">
            <v>130805</v>
          </cell>
        </row>
        <row r="72">
          <cell r="A72" t="str">
            <v>직선접속재 600V</v>
          </cell>
          <cell r="B72" t="str">
            <v>80-150(옥외용)</v>
          </cell>
          <cell r="C72" t="str">
            <v>KIT</v>
          </cell>
          <cell r="D72" t="str">
            <v>2</v>
          </cell>
          <cell r="E72">
            <v>72169</v>
          </cell>
        </row>
        <row r="73">
          <cell r="A73" t="str">
            <v>출입문</v>
          </cell>
          <cell r="B73" t="str">
            <v>2*1M</v>
          </cell>
          <cell r="C73" t="str">
            <v>EA</v>
          </cell>
          <cell r="D73" t="str">
            <v>1</v>
          </cell>
          <cell r="E73">
            <v>49615</v>
          </cell>
        </row>
        <row r="74">
          <cell r="A74" t="str">
            <v>츨입문</v>
          </cell>
          <cell r="B74" t="str">
            <v>2M*1M</v>
          </cell>
          <cell r="C74" t="str">
            <v>EA</v>
          </cell>
          <cell r="D74" t="str">
            <v>1</v>
          </cell>
          <cell r="E74">
            <v>49615</v>
          </cell>
        </row>
        <row r="75">
          <cell r="A75" t="str">
            <v>파상형 지중전선관</v>
          </cell>
          <cell r="B75" t="str">
            <v>100MM</v>
          </cell>
          <cell r="C75" t="str">
            <v>M</v>
          </cell>
          <cell r="D75" t="str">
            <v>1760</v>
          </cell>
          <cell r="E75">
            <v>1296</v>
          </cell>
        </row>
        <row r="76">
          <cell r="A76" t="str">
            <v>필림밴드</v>
          </cell>
          <cell r="B76" t="str">
            <v>대</v>
          </cell>
          <cell r="C76" t="str">
            <v>EA</v>
          </cell>
          <cell r="D76" t="str">
            <v>50</v>
          </cell>
          <cell r="E76">
            <v>902</v>
          </cell>
        </row>
        <row r="77">
          <cell r="A77" t="str">
            <v>합판거푸집-4회</v>
          </cell>
          <cell r="C77" t="str">
            <v>M2</v>
          </cell>
          <cell r="D77" t="str">
            <v>15</v>
          </cell>
          <cell r="E77">
            <v>13131</v>
          </cell>
        </row>
        <row r="78">
          <cell r="A78" t="str">
            <v>현수애자</v>
          </cell>
          <cell r="B78" t="str">
            <v>특고압(3개연1조)</v>
          </cell>
          <cell r="C78" t="str">
            <v>조</v>
          </cell>
          <cell r="D78" t="str">
            <v>6</v>
          </cell>
          <cell r="E78">
            <v>8841</v>
          </cell>
        </row>
        <row r="79">
          <cell r="A79" t="str">
            <v>현장동력반</v>
          </cell>
          <cell r="C79" t="str">
            <v>SET</v>
          </cell>
          <cell r="D79" t="str">
            <v>17</v>
          </cell>
          <cell r="E79">
            <v>1443366</v>
          </cell>
        </row>
        <row r="80">
          <cell r="A80" t="str">
            <v>후렉시블</v>
          </cell>
          <cell r="B80" t="str">
            <v>방수 K/S 54MM</v>
          </cell>
          <cell r="C80" t="str">
            <v>M</v>
          </cell>
          <cell r="D80" t="str">
            <v>4</v>
          </cell>
          <cell r="E80">
            <v>1443</v>
          </cell>
        </row>
        <row r="81">
          <cell r="A81" t="str">
            <v>후렉시블 콘넥타</v>
          </cell>
          <cell r="B81" t="str">
            <v>방수 K/S 54MM</v>
          </cell>
          <cell r="C81" t="str">
            <v>EA</v>
          </cell>
          <cell r="D81" t="str">
            <v>4</v>
          </cell>
          <cell r="E81">
            <v>2237</v>
          </cell>
        </row>
        <row r="82">
          <cell r="A82" t="str">
            <v>ACSR - OC</v>
          </cell>
          <cell r="B82" t="str">
            <v>58SQ</v>
          </cell>
          <cell r="C82" t="str">
            <v>M</v>
          </cell>
          <cell r="D82" t="str">
            <v>450</v>
          </cell>
          <cell r="E82">
            <v>631</v>
          </cell>
        </row>
        <row r="83">
          <cell r="A83" t="str">
            <v>ACSR 전선</v>
          </cell>
          <cell r="B83" t="str">
            <v>58SQ</v>
          </cell>
          <cell r="C83" t="str">
            <v>M</v>
          </cell>
          <cell r="D83" t="str">
            <v>150</v>
          </cell>
          <cell r="E83">
            <v>812</v>
          </cell>
        </row>
        <row r="84">
          <cell r="A84" t="str">
            <v>ASS</v>
          </cell>
          <cell r="B84" t="str">
            <v>25.8KV 200A</v>
          </cell>
          <cell r="C84" t="str">
            <v>SET</v>
          </cell>
          <cell r="D84" t="str">
            <v>1</v>
          </cell>
          <cell r="E84">
            <v>1291813</v>
          </cell>
        </row>
        <row r="85">
          <cell r="A85" t="str">
            <v>C-찬넬</v>
          </cell>
          <cell r="B85" t="str">
            <v>41*41*2.6T</v>
          </cell>
          <cell r="C85" t="str">
            <v>M</v>
          </cell>
          <cell r="D85" t="str">
            <v>20</v>
          </cell>
          <cell r="E85">
            <v>2255</v>
          </cell>
        </row>
        <row r="86">
          <cell r="A86" t="str">
            <v>C형강</v>
          </cell>
          <cell r="B86" t="str">
            <v>100*50*5T</v>
          </cell>
          <cell r="C86" t="str">
            <v>M</v>
          </cell>
          <cell r="D86" t="str">
            <v>40</v>
          </cell>
          <cell r="E86">
            <v>5864</v>
          </cell>
        </row>
        <row r="87">
          <cell r="A87" t="str">
            <v>CAD WELD MOLD</v>
          </cell>
          <cell r="B87" t="str">
            <v>MEDIUM</v>
          </cell>
          <cell r="C87" t="str">
            <v>EA</v>
          </cell>
          <cell r="D87" t="str">
            <v>5</v>
          </cell>
          <cell r="E87">
            <v>64104</v>
          </cell>
        </row>
        <row r="88">
          <cell r="A88" t="str">
            <v>CON'C 근가</v>
          </cell>
          <cell r="B88" t="str">
            <v>1.2 M</v>
          </cell>
          <cell r="C88" t="str">
            <v>EA</v>
          </cell>
          <cell r="D88" t="str">
            <v>25</v>
          </cell>
          <cell r="E88">
            <v>5656</v>
          </cell>
        </row>
        <row r="89">
          <cell r="A89" t="str">
            <v>CON'C 근가</v>
          </cell>
          <cell r="B89" t="str">
            <v>1.5 M</v>
          </cell>
          <cell r="C89" t="str">
            <v>EA</v>
          </cell>
          <cell r="D89" t="str">
            <v>4</v>
          </cell>
          <cell r="E89">
            <v>5656</v>
          </cell>
        </row>
        <row r="90">
          <cell r="A90" t="str">
            <v>CON'C POLE</v>
          </cell>
          <cell r="B90" t="str">
            <v>14 M</v>
          </cell>
          <cell r="C90" t="str">
            <v>본</v>
          </cell>
          <cell r="D90" t="str">
            <v>29</v>
          </cell>
          <cell r="E90">
            <v>108253</v>
          </cell>
        </row>
        <row r="91">
          <cell r="A91" t="str">
            <v>COS</v>
          </cell>
          <cell r="B91" t="str">
            <v>25.8KV/100AF 10A</v>
          </cell>
          <cell r="C91" t="str">
            <v>EA</v>
          </cell>
          <cell r="D91" t="str">
            <v>3</v>
          </cell>
          <cell r="E91">
            <v>42421</v>
          </cell>
        </row>
        <row r="92">
          <cell r="A92" t="str">
            <v>COS 25KV</v>
          </cell>
          <cell r="B92" t="str">
            <v>100A</v>
          </cell>
          <cell r="C92" t="str">
            <v>EA</v>
          </cell>
          <cell r="D92" t="str">
            <v>6</v>
          </cell>
          <cell r="E92">
            <v>42421</v>
          </cell>
        </row>
        <row r="93">
          <cell r="A93" t="str">
            <v>CVV CABLE</v>
          </cell>
          <cell r="B93" t="str">
            <v>7c x5.5sq</v>
          </cell>
          <cell r="C93" t="str">
            <v>M</v>
          </cell>
          <cell r="D93" t="str">
            <v>20</v>
          </cell>
          <cell r="E93">
            <v>902</v>
          </cell>
        </row>
        <row r="94">
          <cell r="A94" t="str">
            <v>D.S(단로기)</v>
          </cell>
          <cell r="B94" t="str">
            <v>7.2KV/200A</v>
          </cell>
          <cell r="C94" t="str">
            <v>EA</v>
          </cell>
          <cell r="D94" t="str">
            <v>3</v>
          </cell>
          <cell r="E94">
            <v>162379</v>
          </cell>
        </row>
        <row r="95">
          <cell r="A95" t="str">
            <v>FANCE</v>
          </cell>
          <cell r="B95" t="str">
            <v>1800H</v>
          </cell>
          <cell r="C95" t="str">
            <v>M3</v>
          </cell>
          <cell r="D95" t="str">
            <v>24</v>
          </cell>
          <cell r="E95">
            <v>18042</v>
          </cell>
        </row>
        <row r="96">
          <cell r="A96" t="str">
            <v>GV</v>
          </cell>
          <cell r="B96" t="str">
            <v>14SQ</v>
          </cell>
          <cell r="C96" t="str">
            <v>M</v>
          </cell>
          <cell r="D96" t="str">
            <v>30</v>
          </cell>
          <cell r="E96">
            <v>612</v>
          </cell>
        </row>
        <row r="97">
          <cell r="A97" t="str">
            <v>GV</v>
          </cell>
          <cell r="B97" t="str">
            <v>38SQ</v>
          </cell>
          <cell r="C97" t="str">
            <v>M</v>
          </cell>
          <cell r="D97" t="str">
            <v>50</v>
          </cell>
          <cell r="E97">
            <v>1281</v>
          </cell>
        </row>
        <row r="98">
          <cell r="A98" t="str">
            <v>GV 전선</v>
          </cell>
          <cell r="B98" t="str">
            <v>38sq</v>
          </cell>
          <cell r="C98" t="str">
            <v>M</v>
          </cell>
          <cell r="D98" t="str">
            <v>50</v>
          </cell>
          <cell r="E98">
            <v>1281</v>
          </cell>
        </row>
        <row r="99">
          <cell r="A99" t="str">
            <v>GV 전선</v>
          </cell>
          <cell r="B99" t="str">
            <v>60sq</v>
          </cell>
          <cell r="C99" t="str">
            <v>M</v>
          </cell>
          <cell r="D99" t="str">
            <v>198</v>
          </cell>
          <cell r="E99">
            <v>2024</v>
          </cell>
        </row>
        <row r="100">
          <cell r="A100" t="str">
            <v>GV 전선</v>
          </cell>
          <cell r="B100" t="str">
            <v>100sq</v>
          </cell>
          <cell r="C100" t="str">
            <v>M</v>
          </cell>
          <cell r="D100" t="str">
            <v>149</v>
          </cell>
          <cell r="E100">
            <v>3015</v>
          </cell>
        </row>
        <row r="101">
          <cell r="A101" t="str">
            <v>HANDLE CLAMP</v>
          </cell>
          <cell r="B101" t="str">
            <v>MEDIUM</v>
          </cell>
          <cell r="C101" t="str">
            <v>EA</v>
          </cell>
          <cell r="D101" t="str">
            <v>5</v>
          </cell>
          <cell r="E101">
            <v>39693</v>
          </cell>
        </row>
        <row r="102">
          <cell r="A102" t="str">
            <v>LA</v>
          </cell>
          <cell r="B102" t="str">
            <v>18KV 2.5KA</v>
          </cell>
          <cell r="C102" t="str">
            <v>EA</v>
          </cell>
          <cell r="D102" t="str">
            <v>3</v>
          </cell>
          <cell r="E102">
            <v>188540</v>
          </cell>
        </row>
        <row r="103">
          <cell r="A103" t="str">
            <v>LA</v>
          </cell>
          <cell r="B103" t="str">
            <v>7.5KV 2.5KA</v>
          </cell>
          <cell r="C103" t="str">
            <v>EA</v>
          </cell>
          <cell r="D103" t="str">
            <v>3</v>
          </cell>
          <cell r="E103">
            <v>188540</v>
          </cell>
        </row>
        <row r="104">
          <cell r="A104" t="str">
            <v>LINE POST</v>
          </cell>
          <cell r="B104" t="str">
            <v>24KV</v>
          </cell>
          <cell r="C104" t="str">
            <v>EA</v>
          </cell>
          <cell r="D104" t="str">
            <v>6</v>
          </cell>
          <cell r="E104">
            <v>12727</v>
          </cell>
        </row>
        <row r="105">
          <cell r="A105" t="str">
            <v>MCC PANEL(SUS)</v>
          </cell>
          <cell r="B105" t="str">
            <v>옥외용800*1200*250</v>
          </cell>
          <cell r="C105" t="str">
            <v>SET</v>
          </cell>
          <cell r="D105" t="str">
            <v>1</v>
          </cell>
          <cell r="E105">
            <v>1443366</v>
          </cell>
        </row>
        <row r="106">
          <cell r="A106" t="str">
            <v>MOF</v>
          </cell>
          <cell r="B106" t="str">
            <v>삼상20/5</v>
          </cell>
          <cell r="C106" t="str">
            <v>SET</v>
          </cell>
          <cell r="D106" t="str">
            <v>1</v>
          </cell>
          <cell r="E106">
            <v>485331</v>
          </cell>
        </row>
        <row r="107">
          <cell r="A107" t="str">
            <v>P.F 25.8KV</v>
          </cell>
          <cell r="B107" t="str">
            <v>200A(5A)</v>
          </cell>
          <cell r="C107" t="str">
            <v>EA</v>
          </cell>
          <cell r="D107" t="str">
            <v>3</v>
          </cell>
          <cell r="E107">
            <v>85700</v>
          </cell>
        </row>
        <row r="108">
          <cell r="A108" t="str">
            <v>PANEL</v>
          </cell>
          <cell r="B108" t="str">
            <v>LV-L2</v>
          </cell>
          <cell r="C108" t="str">
            <v>SET</v>
          </cell>
          <cell r="D108" t="str">
            <v>1</v>
          </cell>
          <cell r="E108">
            <v>1150182</v>
          </cell>
        </row>
        <row r="109">
          <cell r="A109" t="str">
            <v>POST PIPE(아연도금)</v>
          </cell>
          <cell r="B109" t="str">
            <v>125MM</v>
          </cell>
          <cell r="C109" t="str">
            <v>EA</v>
          </cell>
          <cell r="D109" t="str">
            <v>4</v>
          </cell>
          <cell r="E109">
            <v>9471</v>
          </cell>
        </row>
        <row r="110">
          <cell r="A110" t="str">
            <v>POWDER</v>
          </cell>
          <cell r="B110" t="str">
            <v>WELD METAL #45</v>
          </cell>
          <cell r="C110" t="str">
            <v>EA</v>
          </cell>
          <cell r="D110" t="str">
            <v>245</v>
          </cell>
          <cell r="E110">
            <v>4511</v>
          </cell>
        </row>
        <row r="111">
          <cell r="A111" t="str">
            <v>U BOLT</v>
          </cell>
          <cell r="B111" t="str">
            <v>380mm</v>
          </cell>
          <cell r="C111" t="str">
            <v>EA</v>
          </cell>
          <cell r="D111" t="str">
            <v>29</v>
          </cell>
          <cell r="E111">
            <v>707</v>
          </cell>
        </row>
        <row r="112">
          <cell r="A112" t="str">
            <v>** 총    계 **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12공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보할"/>
      <sheetName val="기성총괄"/>
      <sheetName val="기성(단지내)"/>
      <sheetName val="기성(도시기반)"/>
      <sheetName val="기성내역"/>
      <sheetName val="내역표지"/>
      <sheetName val="원가계산서(총괄)"/>
      <sheetName val="산출내역집계"/>
      <sheetName val="토목집계"/>
      <sheetName val="설비집계"/>
      <sheetName val="설비내역"/>
      <sheetName val="단가표"/>
      <sheetName val="단가"/>
      <sheetName val="내역(~2"/>
      <sheetName val="골조시행"/>
      <sheetName val="실행대비"/>
      <sheetName val="데이타"/>
      <sheetName val="보증수수료산출"/>
      <sheetName val="공사비총괄표"/>
      <sheetName val="CON'C"/>
      <sheetName val="증감대비"/>
      <sheetName val="토공사"/>
      <sheetName val="단가산출"/>
      <sheetName val="소비자가"/>
      <sheetName val="지질조사"/>
      <sheetName val="RING WALL"/>
      <sheetName val="Sheet1"/>
      <sheetName val="재료"/>
      <sheetName val="99년하반기"/>
      <sheetName val="북제주원가"/>
      <sheetName val="기성"/>
      <sheetName val="품셈TABLE"/>
      <sheetName val="일위_파일"/>
      <sheetName val="실행"/>
      <sheetName val="BID"/>
      <sheetName val="Sheet5"/>
      <sheetName val="내역"/>
      <sheetName val="1,2공구원가계산서"/>
      <sheetName val="2공구산출내역"/>
      <sheetName val="1공구산출내역서"/>
      <sheetName val="우수받이"/>
      <sheetName val="표준건축비"/>
      <sheetName val="기결의"/>
      <sheetName val="단"/>
      <sheetName val="건축2"/>
      <sheetName val="계약내역(2)"/>
      <sheetName val="䴝괄내역"/>
      <sheetName val="원가"/>
      <sheetName val="식재인부"/>
      <sheetName val="목록"/>
      <sheetName val="경비"/>
      <sheetName val="실행(ALT1)"/>
      <sheetName val="2002하반기노임기준"/>
      <sheetName val="건축일위"/>
      <sheetName val="그라우팅일위"/>
      <sheetName val="조명시설"/>
      <sheetName val="갑지"/>
      <sheetName val="단가비교표_공통1"/>
      <sheetName val="노임단가"/>
      <sheetName val="식재수량표"/>
      <sheetName val="일위목록"/>
      <sheetName val="자재단가"/>
      <sheetName val="토목주소"/>
      <sheetName val="납부서"/>
      <sheetName val="식재가격"/>
      <sheetName val="식재총괄"/>
      <sheetName val="#REF"/>
      <sheetName val="예산명세서"/>
      <sheetName val="설계명세서"/>
      <sheetName val="자료입력"/>
      <sheetName val="일위대가(건축)"/>
      <sheetName val="청주(철골발주의뢰서)"/>
      <sheetName val="정부노임단가"/>
      <sheetName val="을지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일위대가 "/>
      <sheetName val="구체"/>
      <sheetName val="좌측날개벽"/>
      <sheetName val="우측날개벽"/>
      <sheetName val="단가비교표"/>
      <sheetName val="예산서"/>
      <sheetName val="기본단가표"/>
      <sheetName val="공사개요"/>
      <sheetName val="노임"/>
      <sheetName val="Sheet6"/>
      <sheetName val="단가(자재)"/>
      <sheetName val="단가(노임)"/>
      <sheetName val="기초목록"/>
      <sheetName val="산출내역서집계표"/>
      <sheetName val="4차원가계산서"/>
      <sheetName val="세부내역"/>
      <sheetName val="토사(PE)"/>
      <sheetName val="수단"/>
      <sheetName val="노무비단가"/>
      <sheetName val="Y-WORK"/>
      <sheetName val="상반기손익차2총괄"/>
      <sheetName val="입력자료"/>
      <sheetName val="원가계산"/>
      <sheetName val="COVER"/>
      <sheetName val="#3_일위대가목록"/>
      <sheetName val="설명서 "/>
      <sheetName val="토목"/>
      <sheetName val="Sheet1 (2)"/>
      <sheetName val="상계견적"/>
      <sheetName val="부대내역"/>
      <sheetName val="기자재수량"/>
      <sheetName val="수목단가"/>
      <sheetName val="시설수량표"/>
      <sheetName val="해평견적"/>
      <sheetName val="자료"/>
      <sheetName val="전기"/>
      <sheetName val="대창(함평)"/>
      <sheetName val="대창(장성)"/>
      <sheetName val="대창(함평)-창열"/>
      <sheetName val="총공사내역서"/>
      <sheetName val="01AC"/>
      <sheetName val="일위대가목차"/>
      <sheetName val="철거산출근거"/>
      <sheetName val="DATE"/>
      <sheetName val="원가계산서 "/>
      <sheetName val="수량집계"/>
      <sheetName val="45,46"/>
      <sheetName val="중기"/>
      <sheetName val="입찰안"/>
      <sheetName val="공조기"/>
      <sheetName val="발주내역"/>
      <sheetName val="DATA"/>
      <sheetName val="산출근거#2-3"/>
      <sheetName val="마감LIST-1"/>
      <sheetName val="터파기및재료"/>
      <sheetName val="수목표준대가"/>
      <sheetName val="JUCKEYK"/>
      <sheetName val="mcc일위대가"/>
      <sheetName val="MOTOR"/>
      <sheetName val="#2_일위대가목록"/>
      <sheetName val="의왕내역"/>
      <sheetName val="정산내역서"/>
      <sheetName val="2000,9월 일위"/>
      <sheetName val="조명일위"/>
      <sheetName val="내역서1999.8최종"/>
      <sheetName val="Sheet2"/>
      <sheetName val="공사"/>
      <sheetName val="ES조서출력하기"/>
      <sheetName val="6호기"/>
      <sheetName val="총 원가계산"/>
      <sheetName val="연동내역"/>
      <sheetName val="단가일람"/>
      <sheetName val="단가일람 (2)"/>
      <sheetName val="건축내역서"/>
      <sheetName val="설비내역서"/>
      <sheetName val="전기내역서"/>
      <sheetName val="시설물일위"/>
      <sheetName val="실행기고및 투입현황(총괄)"/>
      <sheetName val="인제내역"/>
      <sheetName val="2000년1차"/>
      <sheetName val="2000전체분"/>
      <sheetName val="실행예산"/>
      <sheetName val="옥외부분합"/>
      <sheetName val="b_babun (2)"/>
      <sheetName val="00000"/>
      <sheetName val="건축공사"/>
      <sheetName val="기안"/>
      <sheetName val="연결임시"/>
      <sheetName val="수량산출(음암)"/>
      <sheetName val="COST"/>
      <sheetName val="공량산출서"/>
      <sheetName val="내역서(전기)"/>
      <sheetName val="견적공통"/>
      <sheetName val="명세서"/>
      <sheetName val="횡배수관집현황(2공구)"/>
      <sheetName val="간접비계산"/>
      <sheetName val="금액"/>
      <sheetName val="거래처등록"/>
      <sheetName val="건축"/>
      <sheetName val="입찰보고"/>
      <sheetName val="70%"/>
      <sheetName val="조명율표"/>
      <sheetName val="단위단가"/>
      <sheetName val="정공공사"/>
      <sheetName val="대비2"/>
      <sheetName val="일반부표"/>
      <sheetName val="노임,재료비"/>
      <sheetName val="Sheet4"/>
      <sheetName val="남대문빌딩"/>
      <sheetName val="소일위대가코드표"/>
      <sheetName val="맨홀수량"/>
      <sheetName val="기초일위"/>
      <sheetName val="시설일위"/>
      <sheetName val="식재일위"/>
      <sheetName val="이토변실(A3-LINE)"/>
      <sheetName val="단가조사"/>
      <sheetName val="시운전연료비"/>
      <sheetName val="주beam"/>
      <sheetName val="아파트"/>
      <sheetName val="주소록"/>
      <sheetName val="H-PILE수량집계"/>
      <sheetName val="재료비"/>
      <sheetName val="역T형교대(말뚝기초)"/>
      <sheetName val="수량산출"/>
      <sheetName val="제경비"/>
      <sheetName val="바닥판"/>
      <sheetName val="입력DATA"/>
      <sheetName val="교통대책내역"/>
      <sheetName val="22단가"/>
      <sheetName val="22산출"/>
      <sheetName val="D"/>
      <sheetName val="소방"/>
      <sheetName val="결재갑지"/>
      <sheetName val="판매시설"/>
      <sheetName val="별표 "/>
      <sheetName val="수간보호"/>
      <sheetName val="2.토목공사"/>
      <sheetName val="신공항A-9(원가수정)"/>
      <sheetName val="오동"/>
      <sheetName val="대조"/>
      <sheetName val="나한"/>
      <sheetName val="해외(원화)"/>
      <sheetName val="구리토평1전기"/>
      <sheetName val="공정표"/>
      <sheetName val="내역서 제출"/>
      <sheetName val="견적단가"/>
      <sheetName val="단가대비표"/>
      <sheetName val="주공 갑지"/>
      <sheetName val="영창26"/>
      <sheetName val="견적서"/>
      <sheetName val="산출2-기기동력"/>
      <sheetName val="분전반계산서(석관)"/>
      <sheetName val="일위대가(가설)"/>
      <sheetName val="1단계"/>
      <sheetName val="파일의이용"/>
      <sheetName val="설계명세"/>
      <sheetName val="시중노임"/>
      <sheetName val="물가시세"/>
      <sheetName val="차수"/>
      <sheetName val="실행,원가 최종예상"/>
      <sheetName val="설계내역"/>
      <sheetName val="교각1"/>
      <sheetName val="확약서"/>
      <sheetName val="유리"/>
      <sheetName val="방수"/>
      <sheetName val="Total"/>
      <sheetName val="남양주댠가표"/>
      <sheetName val="유림총괄"/>
      <sheetName val="합의경상"/>
      <sheetName val="A2"/>
      <sheetName val="101동 "/>
      <sheetName val="구조"/>
      <sheetName val="총괄내역서(설계)"/>
      <sheetName val="DAN"/>
      <sheetName val="백호우계수"/>
      <sheetName val="unit 4"/>
      <sheetName val="49단가"/>
      <sheetName val="원가집계"/>
      <sheetName val="101동"/>
      <sheetName val="개소별수량산출"/>
      <sheetName val="수주현황2월"/>
      <sheetName val="일반수량총괄집계"/>
      <sheetName val="SAM"/>
      <sheetName val="기초자료"/>
      <sheetName val="운반공사"/>
      <sheetName val="2.대외공문"/>
      <sheetName val="데리네이타현황"/>
      <sheetName val="견적갑지"/>
      <sheetName val="기본일위"/>
      <sheetName val="철근량"/>
      <sheetName val="WORK"/>
      <sheetName val="밸브설치"/>
      <sheetName val="삭제금지단가"/>
      <sheetName val="EACT10"/>
      <sheetName val="토목변경"/>
      <sheetName val="덕전리"/>
      <sheetName val="복지관 풍화암-평면"/>
      <sheetName val="말뚝지지력산정"/>
      <sheetName val="APT"/>
      <sheetName val="제경비율"/>
      <sheetName val="요율"/>
      <sheetName val="2단지내역서"/>
      <sheetName val="시설물기초"/>
      <sheetName val="산근"/>
      <sheetName val="단가조사서"/>
      <sheetName val="Customer Databas"/>
      <sheetName val="HVAC"/>
      <sheetName val="단가대비표 (2)"/>
      <sheetName val="변압기 및 발전기 용량"/>
      <sheetName val="용수량(생활용수)"/>
      <sheetName val="산출내역서"/>
      <sheetName val="기흥하도용"/>
      <sheetName val="인건비"/>
      <sheetName val="재료값"/>
      <sheetName val="중기 부표"/>
      <sheetName val="단중표"/>
      <sheetName val="설계예산서"/>
      <sheetName val="예산내역서"/>
      <sheetName val="총계"/>
      <sheetName val="48산출"/>
      <sheetName val="9-1차이내역"/>
      <sheetName val="설계기준"/>
      <sheetName val="내역1"/>
      <sheetName val="도급"/>
      <sheetName val="경상직원"/>
      <sheetName val="원가서"/>
      <sheetName val="변수값"/>
      <sheetName val="중기상차"/>
      <sheetName val="AS복구"/>
      <sheetName val="중기터파기"/>
      <sheetName val="일위대가표_(2)"/>
      <sheetName val="공종별_집계표"/>
      <sheetName val="도급내역서_표지"/>
      <sheetName val="RING_WALL"/>
      <sheetName val="견적1"/>
      <sheetName val="c_balju"/>
      <sheetName val="평가데이터"/>
      <sheetName val="프랜트면허"/>
      <sheetName val="간접"/>
      <sheetName val="AV시스템"/>
      <sheetName val="노무비"/>
      <sheetName val="AS포장복구 "/>
      <sheetName val="대공종"/>
      <sheetName val="s.v"/>
      <sheetName val="매입세율"/>
      <sheetName val="대치판정"/>
      <sheetName val="집계"/>
      <sheetName val="안전시설"/>
      <sheetName val="I一般比"/>
      <sheetName val="자재"/>
      <sheetName val="1차 내역서"/>
      <sheetName val="8.수량산출 (2)"/>
      <sheetName val="별표집계"/>
      <sheetName val="원가계산서(남측)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단가(1)"/>
      <sheetName val="을"/>
      <sheetName val="FORM-0"/>
      <sheetName val="대비"/>
      <sheetName val="약품공급2"/>
      <sheetName val="조건"/>
      <sheetName val="현장관리비"/>
      <sheetName val="송전재료비"/>
      <sheetName val="직공비"/>
      <sheetName val="공사착공계"/>
      <sheetName val="기계경비(시간당)"/>
      <sheetName val="램머"/>
      <sheetName val="건축공사 집계표"/>
      <sheetName val="골조"/>
      <sheetName val="archi(본사)"/>
      <sheetName val="대목"/>
      <sheetName val="입력"/>
      <sheetName val="적용기준"/>
      <sheetName val="건축설비"/>
      <sheetName val="토공(우물통,기타) "/>
      <sheetName val="변경내역서간지"/>
      <sheetName val="단가대비표 (3)"/>
      <sheetName val="공통단가"/>
      <sheetName val="운반비"/>
      <sheetName val="2000양배"/>
      <sheetName val="기본입력"/>
      <sheetName val="인수공규격"/>
      <sheetName val="1.설계조건"/>
      <sheetName val="내역(원안-대안)"/>
      <sheetName val="사급자재"/>
      <sheetName val="수량산출서-2"/>
      <sheetName val="직노"/>
      <sheetName val="잡비계산"/>
      <sheetName val="공사비산출내역"/>
      <sheetName val="PROG"/>
      <sheetName val="본실행경비"/>
      <sheetName val="노임이"/>
      <sheetName val="견적대비표"/>
      <sheetName val="가정조건"/>
      <sheetName val="주배관TYPE현황"/>
      <sheetName val="4.전기"/>
      <sheetName val="단가집"/>
      <sheetName val="전체내역"/>
      <sheetName val="2000노임기준"/>
      <sheetName val="코드"/>
      <sheetName val="냉천부속동"/>
      <sheetName val="토목수량(공정)"/>
      <sheetName val="조건입력"/>
      <sheetName val="조건입력(2)"/>
      <sheetName val="장비선정"/>
      <sheetName val="FB25JN"/>
      <sheetName val="시중노임단가"/>
      <sheetName val="AL공사(원)"/>
      <sheetName val="배수내역"/>
      <sheetName val="일위"/>
      <sheetName val="설계가"/>
      <sheetName val="석축산출서"/>
      <sheetName val="표지 (2)"/>
      <sheetName val="BSD (2)"/>
      <sheetName val="차액보증"/>
      <sheetName val="코드표"/>
      <sheetName val="소화배관"/>
      <sheetName val="공조배관"/>
      <sheetName val="단양 00 아파트-세부내역"/>
      <sheetName val="갑  지"/>
      <sheetName val="PIPE(UG)내역"/>
      <sheetName val="단가기준"/>
      <sheetName val="200"/>
      <sheetName val="수목데이타 "/>
      <sheetName val="개산공사비"/>
      <sheetName val="JOIN(2span)"/>
      <sheetName val="주빔의 설계"/>
      <sheetName val="철근량산정및사용성검토"/>
      <sheetName val="산출기초"/>
      <sheetName val="영신토건물가변동"/>
      <sheetName val="9GNG운반"/>
      <sheetName val="예정(3)"/>
      <sheetName val="상하차비용(기계상차)"/>
      <sheetName val="N賃率-職"/>
      <sheetName val="총 괄 표"/>
      <sheetName val="NEYOK"/>
      <sheetName val="36단가"/>
      <sheetName val="토목내역서"/>
      <sheetName val="견"/>
      <sheetName val="21301동"/>
      <sheetName val="현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총"/>
      <sheetName val="보할공정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Baby일위대가"/>
      <sheetName val="견적(100%)"/>
      <sheetName val="Xunit (단위환산)"/>
      <sheetName val="00노임기준"/>
      <sheetName val="99총공사내역서"/>
      <sheetName val="일위대가목록"/>
      <sheetName val="진흥지역조서(구역밖)"/>
      <sheetName val="수목일위"/>
      <sheetName val="철골,판넬"/>
      <sheetName val="STAND98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h-013211-2"/>
      <sheetName val="실행철강하도"/>
      <sheetName val="간접1"/>
      <sheetName val="분전함신설"/>
      <sheetName val="접지1종"/>
      <sheetName val="견적조건"/>
      <sheetName val="옥내소화전계산서"/>
      <sheetName val="식재"/>
      <sheetName val="99노임기준"/>
      <sheetName val="시설물"/>
      <sheetName val="식재출력용"/>
      <sheetName val="유지관리"/>
      <sheetName val="48단가"/>
      <sheetName val="1회"/>
      <sheetName val="영업3"/>
      <sheetName val="영업2"/>
      <sheetName val="유림콘도"/>
      <sheetName val="CATV"/>
      <sheetName val="조경"/>
      <sheetName val="BDATA"/>
      <sheetName val="공사비"/>
      <sheetName val="기존단가 (2)"/>
      <sheetName val="경산"/>
      <sheetName val="설계"/>
      <sheetName val="PAINT"/>
      <sheetName val="단가조정"/>
      <sheetName val="할증 "/>
      <sheetName val="1-1"/>
      <sheetName val="노임단가 (2)"/>
      <sheetName val="단위중량"/>
      <sheetName val="원"/>
      <sheetName val="소야공정계획표"/>
      <sheetName val="공사수행방안"/>
      <sheetName val="광주운남을"/>
      <sheetName val="조정율"/>
      <sheetName val="산수배수"/>
      <sheetName val="2"/>
      <sheetName val="참고자료"/>
      <sheetName val="은행코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건축원가계산서"/>
      <sheetName val="7.산출집계"/>
      <sheetName val="4.일위산출"/>
      <sheetName val="9.자재단가"/>
      <sheetName val="공비대비"/>
      <sheetName val="설계예시"/>
      <sheetName val="거푸집물량"/>
      <sheetName val="인사자료총집계"/>
      <sheetName val="자  재"/>
      <sheetName val="건축외주"/>
      <sheetName val="파일구성"/>
      <sheetName val="가설공사비"/>
      <sheetName val="노임단가표"/>
      <sheetName val="2총괄내역서"/>
      <sheetName val="매입세会"/>
      <sheetName val="SLAB&quot;1&quot;"/>
      <sheetName val="tggwan(mac)"/>
      <sheetName val="LD"/>
      <sheetName val="금액내역서"/>
      <sheetName val="기초단가"/>
      <sheetName val="관급자재대"/>
      <sheetName val="유기공정"/>
      <sheetName val="내역서1"/>
      <sheetName val="장비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정보"/>
      <sheetName val="카메라"/>
      <sheetName val="준검 내역서"/>
      <sheetName val="계획금액"/>
      <sheetName val="설계서(본관)"/>
      <sheetName val="총경력기간"/>
      <sheetName val="점수표"/>
      <sheetName val="과거면접실시자"/>
      <sheetName val="학력사항"/>
      <sheetName val="수량"/>
      <sheetName val="사회복지관"/>
      <sheetName val="102역사"/>
      <sheetName val="수량산출서집계"/>
      <sheetName val="표  지"/>
      <sheetName val="1련,2련"/>
      <sheetName val="변품8-37"/>
      <sheetName val="빌딩 안내"/>
      <sheetName val="COPING-1"/>
      <sheetName val="역T형교대-2수량"/>
      <sheetName val="물집"/>
      <sheetName val="손료기준-공사부구두문의"/>
      <sheetName val="비품"/>
      <sheetName val="품셈집계표"/>
      <sheetName val="자재조사표"/>
      <sheetName val="총정리"/>
      <sheetName val="지급자재"/>
      <sheetName val="시운전연료"/>
      <sheetName val="물량표"/>
      <sheetName val="간접경상비"/>
      <sheetName val="b_balju_cho"/>
      <sheetName val="CLAUSE"/>
      <sheetName val="내역_ver1.0"/>
      <sheetName val="ABUT수량-A1"/>
      <sheetName val="직접인건비"/>
      <sheetName val="공기압축기실"/>
      <sheetName val="단가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일위대가표"/>
      <sheetName val="SAM"/>
      <sheetName val="데이타"/>
      <sheetName val="식재인부"/>
      <sheetName val="간접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평가데이터"/>
      <sheetName val="데이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일산실행내역"/>
      <sheetName val="평가데이터"/>
      <sheetName val="G.R300경비"/>
      <sheetName val="인건비 "/>
      <sheetName val="수목데이타"/>
      <sheetName val="기계경비(시간당)"/>
      <sheetName val="램머"/>
      <sheetName val="실행예산"/>
      <sheetName val="토사(PE)"/>
      <sheetName val="내역서"/>
      <sheetName val="01"/>
      <sheetName val="견"/>
      <sheetName val="견적의뢰"/>
      <sheetName val="갑지"/>
      <sheetName val="현장경비"/>
      <sheetName val="빌딩 안내"/>
      <sheetName val="현장관리비"/>
      <sheetName val="장비비"/>
      <sheetName val="실행간접비용"/>
      <sheetName val="관로부문"/>
      <sheetName val="계수시트"/>
      <sheetName val="#REF"/>
      <sheetName val="지수980731이후"/>
      <sheetName val="Y-WORK"/>
      <sheetName val="산출내역"/>
      <sheetName val="총괄"/>
      <sheetName val="수량산출"/>
      <sheetName val="TOTAL_BOQ"/>
      <sheetName val="설계조건"/>
      <sheetName val="요율"/>
      <sheetName val="산출"/>
      <sheetName val="Customer Databas"/>
      <sheetName val="설계내역서"/>
      <sheetName val="유림골조"/>
      <sheetName val="비교1"/>
      <sheetName val="내역서01"/>
      <sheetName val="일반교실"/>
      <sheetName val="코스모공장 (어음)"/>
      <sheetName val="FACTOR"/>
      <sheetName val="청천내"/>
      <sheetName val="참조"/>
      <sheetName val="단가"/>
      <sheetName val="판매시설"/>
      <sheetName val="데이타"/>
      <sheetName val="총투입계"/>
      <sheetName val="CTEMCOST"/>
      <sheetName val="용역비내역-진짜"/>
      <sheetName val="광주"/>
      <sheetName val="기초수불"/>
      <sheetName val="대구"/>
      <sheetName val="대전"/>
      <sheetName val="부산"/>
      <sheetName val="노임"/>
      <sheetName val="장기차입금"/>
      <sheetName val="국내조달(통합-1)"/>
      <sheetName val="9902"/>
      <sheetName val="작성"/>
      <sheetName val="Total"/>
      <sheetName val="품셈TABLE"/>
      <sheetName val="계양가시설"/>
      <sheetName val="맨홀수량산출(A-LINE)"/>
      <sheetName val="토공"/>
      <sheetName val="별표 "/>
      <sheetName val="소방"/>
      <sheetName val="조직"/>
      <sheetName val="3"/>
      <sheetName val="관접합및부설"/>
      <sheetName val="Sheet1"/>
      <sheetName val="을"/>
      <sheetName val="자재대"/>
      <sheetName val="세부 Data"/>
      <sheetName val="협력업체기성(투입)"/>
      <sheetName val="협력업체기성(매출)"/>
      <sheetName val="본사불자재투입(투입)"/>
      <sheetName val="본사불자재투입(매출)"/>
      <sheetName val="슬래브"/>
      <sheetName val="협력업체"/>
      <sheetName val="확약서"/>
      <sheetName val="식재인부"/>
      <sheetName val="옥외외등집계표"/>
      <sheetName val="결재판(삭제하지말아주세요)"/>
      <sheetName val="O＆P"/>
      <sheetName val="2000년1차"/>
      <sheetName val="직재"/>
      <sheetName val="인부임"/>
      <sheetName val="한일양산"/>
      <sheetName val="관급_File"/>
      <sheetName val="노임단가"/>
      <sheetName val="NOMUBI"/>
      <sheetName val="물가대비표"/>
      <sheetName val="조경"/>
      <sheetName val="중강당 내역"/>
      <sheetName val="총괄표"/>
      <sheetName val="DATA"/>
      <sheetName val="1995년 섹터별 매출"/>
      <sheetName val="교사기준면적(초등)"/>
      <sheetName val="간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유"/>
      <sheetName val="검사원"/>
      <sheetName val="검사조서"/>
      <sheetName val="제잡비"/>
      <sheetName val="식단가"/>
      <sheetName val="기성부분액명세서 "/>
      <sheetName val="내역서"/>
      <sheetName val="갑지"/>
      <sheetName val="집계표"/>
      <sheetName val="토공"/>
      <sheetName val="토공 (2)"/>
      <sheetName val="배수공"/>
      <sheetName val="배수공 (2)"/>
      <sheetName val="구조물공"/>
      <sheetName val="포장공"/>
      <sheetName val="포장공 (2)"/>
      <sheetName val="부대공"/>
      <sheetName val="G.R300경비"/>
      <sheetName val="토사(PE)"/>
      <sheetName val="데이타"/>
      <sheetName val="기계경비(시간당)"/>
      <sheetName val="램머"/>
      <sheetName val="C3"/>
      <sheetName val="부대내역"/>
      <sheetName val="일위대가표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성부분조서(내역서)"/>
      <sheetName val="내역서"/>
      <sheetName val="지급자재"/>
      <sheetName val="기술자관리자료입력"/>
      <sheetName val="구조물공"/>
      <sheetName val="부대공"/>
      <sheetName val="배수공"/>
      <sheetName val="토공"/>
      <sheetName val="포장공"/>
      <sheetName val="wall"/>
      <sheetName val="hvac(제어동)"/>
      <sheetName val="DATA"/>
      <sheetName val="견적서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관파일변경"/>
      <sheetName val="내역서"/>
      <sheetName val="#REF"/>
      <sheetName val="투찰"/>
      <sheetName val="집계표"/>
      <sheetName val="ABUT수량-A1"/>
      <sheetName val="지급자재"/>
      <sheetName val="구조물공"/>
      <sheetName val="부대공"/>
      <sheetName val="배수공"/>
      <sheetName val="토공"/>
      <sheetName val="포장공"/>
      <sheetName val="기계경비(시간당)"/>
      <sheetName val="램머"/>
      <sheetName val="기초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대문빌딩"/>
      <sheetName val="참고자료"/>
      <sheetName val="지급자재"/>
      <sheetName val="내역서"/>
      <sheetName val="투찰"/>
      <sheetName val="1차내역"/>
      <sheetName val="집계표"/>
      <sheetName val="구조물공"/>
      <sheetName val="부대공"/>
      <sheetName val="배수공"/>
      <sheetName val="토공"/>
      <sheetName val="포장공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기구내역서(HOTEL)"/>
      <sheetName val="제출내역 (2)"/>
      <sheetName val="기계내역"/>
      <sheetName val="남대문빌딩"/>
      <sheetName val="내역서"/>
      <sheetName val="투찰"/>
      <sheetName val="집계표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AV000"/>
      <sheetName val="표지"/>
      <sheetName val="목차"/>
      <sheetName val="1.공사비현황"/>
      <sheetName val="2.공사비집계표"/>
      <sheetName val="3.공사수량현황"/>
      <sheetName val="4.지급자재현황"/>
      <sheetName val="4.지급자재현황(2)"/>
      <sheetName val="5.지급자재비증감현황 (1)"/>
      <sheetName val="5.지급자재비증감현황 (2)"/>
      <sheetName val="6.제잡비"/>
      <sheetName val="제잡비율"/>
      <sheetName val="제잡비산출(전체분)"/>
      <sheetName val="99잡비"/>
      <sheetName val="변경공정"/>
      <sheetName val="집계표"/>
      <sheetName val="6공구(당초)"/>
      <sheetName val="집계표(변경)"/>
      <sheetName val="6공구(변경)"/>
      <sheetName val="6공구(교량별수량)"/>
      <sheetName val="6공구(구조별수량)"/>
      <sheetName val="지급자재명세서"/>
      <sheetName val="발주설계현황(99년중순)"/>
      <sheetName val="기계내역"/>
      <sheetName val="제출내역 (2)"/>
      <sheetName val="남대문빌딩"/>
      <sheetName val="내역서"/>
      <sheetName val="투찰"/>
    </sheetNames>
    <definedNames>
      <definedName name="매크로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87">
          <cell r="C87">
            <v>2</v>
          </cell>
        </row>
      </sheetData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 (2)"/>
      <sheetName val="COST"/>
      <sheetName val="노임"/>
      <sheetName val="본부조서"/>
      <sheetName val="건설갑지"/>
      <sheetName val="광세자재청구서"/>
      <sheetName val="2회기성청구서"/>
      <sheetName val="광세기성고내역"/>
      <sheetName val="견적서갑지"/>
      <sheetName val="견적서을지"/>
      <sheetName val="사진"/>
      <sheetName val="6공구(당초)"/>
      <sheetName val="데이타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DATA"/>
      <sheetName val="데이타"/>
      <sheetName val="COST"/>
      <sheetName val="예산명세서"/>
      <sheetName val="설계명세서"/>
      <sheetName val="자료입력"/>
      <sheetName val="6공구(당초)"/>
      <sheetName val="일위대가"/>
      <sheetName val="일위대가목차"/>
      <sheetName val="공사비집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남대문빌딩"/>
      <sheetName val="부대공Ⅱ"/>
      <sheetName val="DATA"/>
      <sheetName val="데이타"/>
      <sheetName val="in2-2"/>
      <sheetName val="경산"/>
      <sheetName val="FRP PIPING 일위대가"/>
      <sheetName val="인사자료총집계"/>
      <sheetName val="예산명세서"/>
      <sheetName val="설계명세서"/>
      <sheetName val="자료입력"/>
      <sheetName val="건축1회"/>
      <sheetName val="을지"/>
      <sheetName val="공조기"/>
      <sheetName val="내역서"/>
      <sheetName val="집계표"/>
      <sheetName val="지급자재"/>
      <sheetName val="준검 내역서"/>
      <sheetName val="연결임시"/>
      <sheetName val="확정설계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ABUT수량-A1"/>
      <sheetName val="준검 내역서"/>
      <sheetName val="DATA"/>
      <sheetName val="데이타"/>
      <sheetName val="COST"/>
      <sheetName val="단가기준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(2)"/>
      <sheetName val="견적서표지 (2)"/>
      <sheetName val="견적서갑지 (2)"/>
      <sheetName val="공사비총괄표 (3)"/>
      <sheetName val="A동소화 (2)"/>
      <sheetName val="A동자탐 (2)"/>
      <sheetName val="단가표"/>
      <sheetName val="견적서표지"/>
      <sheetName val="견적서갑지"/>
      <sheetName val="공사비총괄표 (2)"/>
      <sheetName val="A동소화"/>
      <sheetName val="A동자탐"/>
      <sheetName val="B동소화"/>
      <sheetName val="B동자탐 "/>
      <sheetName val="철거산출근거"/>
      <sheetName val="부대내역"/>
      <sheetName val="일위대가목차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단가기준"/>
      <sheetName val="내역서2안"/>
      <sheetName val="부대내역"/>
      <sheetName val="일위대가표"/>
      <sheetName val="단가표 (2)"/>
      <sheetName val="내역서"/>
      <sheetName val="일위_파일"/>
      <sheetName val="COST"/>
      <sheetName val="6공구(당초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104동"/>
      <sheetName val="골조시행"/>
      <sheetName val="단가표"/>
      <sheetName val="일위대가"/>
      <sheetName val="대목"/>
      <sheetName val="내역"/>
      <sheetName val="2차1차"/>
      <sheetName val="일위대가표"/>
      <sheetName val="1차설계변경내역"/>
      <sheetName val="식재일위대가"/>
      <sheetName val="기초일위대가"/>
      <sheetName val="단가대비표"/>
      <sheetName val="예산내역"/>
      <sheetName val="총괄수지표"/>
      <sheetName val="자재단가"/>
      <sheetName val="수량산출"/>
      <sheetName val="견적서"/>
      <sheetName val="을"/>
      <sheetName val="기자재비"/>
      <sheetName val="식재인부"/>
      <sheetName val="내역서2안"/>
      <sheetName val="b_balju"/>
      <sheetName val="공통가설"/>
      <sheetName val="10월"/>
      <sheetName val="자료"/>
      <sheetName val="내역서"/>
      <sheetName val="덤프트럭계수"/>
      <sheetName val="Mc1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Sheet5"/>
      <sheetName val="건축내역"/>
      <sheetName val="FB25JN"/>
      <sheetName val="일위대가목차"/>
      <sheetName val="적격점수&lt;300억미만&gt;"/>
      <sheetName val="QandAJunior"/>
      <sheetName val="sheet1"/>
      <sheetName val="설비2차"/>
      <sheetName val="토공사"/>
      <sheetName val="담장산출"/>
      <sheetName val="수목표준대가"/>
      <sheetName val="일위대가(건축)"/>
      <sheetName val="백암비스타내역"/>
      <sheetName val="data2"/>
      <sheetName val="Y-WORK"/>
      <sheetName val="개요"/>
      <sheetName val="건축공사실행"/>
      <sheetName val="내역5"/>
      <sheetName val="노원열병합  건축공사기성내역서"/>
      <sheetName val="기성내역"/>
      <sheetName val="단가"/>
      <sheetName val="노임단가"/>
      <sheetName val="Data&amp;Result"/>
      <sheetName val="환율"/>
      <sheetName val="실행철강하도"/>
      <sheetName val="b_balju_cho"/>
      <sheetName val="공통가설공사"/>
      <sheetName val="투찰추정"/>
      <sheetName val="EACT10"/>
      <sheetName val="일위목록"/>
      <sheetName val="Sheet10"/>
      <sheetName val="일용노임단가"/>
      <sheetName val="중기사용료산출근거"/>
      <sheetName val="단가 및 재료비"/>
      <sheetName val="BID"/>
      <sheetName val="일위대가목록"/>
      <sheetName val="COVER"/>
      <sheetName val="건축"/>
      <sheetName val="공종목록표"/>
      <sheetName val="unit 4"/>
      <sheetName val="기본단가"/>
      <sheetName val="인건비단가"/>
      <sheetName val="보할공정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선금급신청서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국별인원"/>
      <sheetName val="직노"/>
      <sheetName val="제직재"/>
      <sheetName val="설직재-1"/>
      <sheetName val="입력"/>
      <sheetName val="경비"/>
      <sheetName val="#REF"/>
      <sheetName val="관리자"/>
      <sheetName val="DATA1"/>
      <sheetName val="대가10%"/>
      <sheetName val="설계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1,2공구원가계산서"/>
      <sheetName val="1공구산출내역서"/>
      <sheetName val="Total"/>
      <sheetName val="결재판"/>
      <sheetName val="공사비대비표B(토공)"/>
      <sheetName val="CON'C"/>
      <sheetName val="단가표 (2)"/>
      <sheetName val="작업금지"/>
      <sheetName val="일 위 대 가 표"/>
      <sheetName val="장비"/>
      <sheetName val="산근1"/>
      <sheetName val="노무"/>
      <sheetName val="자재"/>
      <sheetName val="출력은 금물"/>
      <sheetName val="중기사용료"/>
      <sheetName val="기초단가"/>
      <sheetName val="터파기및재료"/>
      <sheetName val="일위_파일"/>
      <sheetName val="단가(1)"/>
      <sheetName val="제출내역"/>
      <sheetName val="실행(1)"/>
      <sheetName val="몰탈재료산출"/>
      <sheetName val="기계경비(시간당)"/>
      <sheetName val="도급"/>
      <sheetName val="회사기초자료"/>
      <sheetName val="단가조사서"/>
      <sheetName val="증감대비"/>
      <sheetName val="단가조사"/>
      <sheetName val=" 갑지"/>
      <sheetName val="변수값"/>
      <sheetName val="중기상차"/>
      <sheetName val="AS복구"/>
      <sheetName val="중기터파기"/>
      <sheetName val="9811"/>
      <sheetName val="안양동교 1안"/>
      <sheetName val="기초내역"/>
      <sheetName val="소비자가"/>
      <sheetName val="시설물기초"/>
      <sheetName val="연결임시"/>
      <sheetName val="공통단가"/>
      <sheetName val="운반비"/>
      <sheetName val="2000양배"/>
      <sheetName val="준검 내역서"/>
      <sheetName val="에너지요금"/>
      <sheetName val="단산목록"/>
      <sheetName val="대가"/>
      <sheetName val="단청공사"/>
      <sheetName val="전체"/>
      <sheetName val="코드표"/>
      <sheetName val="식재가격"/>
      <sheetName val="식재총괄"/>
      <sheetName val="요약&amp;결과"/>
      <sheetName val="광양 3기 유입수"/>
      <sheetName val="수지예산"/>
      <sheetName val="DATA"/>
      <sheetName val="조명율표"/>
      <sheetName val="중기조종사 단위단가"/>
      <sheetName val="FAX"/>
      <sheetName val="관로내역원"/>
      <sheetName val="sheet1 (2)"/>
      <sheetName val="단가산출"/>
      <sheetName val="할증 "/>
      <sheetName val="노임단가표"/>
      <sheetName val="금액"/>
      <sheetName val="을지"/>
      <sheetName val="물가시세표"/>
      <sheetName val="일위대가(출입)"/>
      <sheetName val="수목데이타 "/>
      <sheetName val="기초입력 DATA"/>
      <sheetName val="전기품산출"/>
      <sheetName val="내부마감"/>
      <sheetName val="재료"/>
      <sheetName val="단"/>
      <sheetName val="인건비"/>
      <sheetName val="일위대가 "/>
      <sheetName val="코드목록(시스템담당용)"/>
      <sheetName val="저수조"/>
      <sheetName val="집계표_식재"/>
      <sheetName val="장비종합부표"/>
      <sheetName val="부표"/>
      <sheetName val="공정집계_국별"/>
      <sheetName val="AV시스템"/>
      <sheetName val="기계경비일람"/>
      <sheetName val="등록업체(031124)"/>
      <sheetName val="A-4"/>
      <sheetName val="BSD _2_"/>
      <sheetName val="2.냉난방설비공사"/>
      <sheetName val="7.자동제어공사"/>
      <sheetName val="공사개요"/>
      <sheetName val="자단"/>
      <sheetName val="96노임기준"/>
      <sheetName val="철콘공사"/>
      <sheetName val="BS"/>
      <sheetName val="실행내역"/>
      <sheetName val="별제권_정리담보권"/>
      <sheetName val="위치조서"/>
      <sheetName val="4.일위대가목차"/>
      <sheetName val="일위대가(가설)"/>
      <sheetName val="장비사양"/>
      <sheetName val="대한주택보증(수보)"/>
      <sheetName val="대한주택보증(입보)"/>
      <sheetName val="DANGA"/>
      <sheetName val="Macro2"/>
      <sheetName val="EJ"/>
      <sheetName val="대,유,램"/>
      <sheetName val="교사기준면적(초등)"/>
      <sheetName val="품셈TABLE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웅진교-S2"/>
      <sheetName val="예산명세서"/>
      <sheetName val="설계명세서"/>
      <sheetName val="자료입력"/>
      <sheetName val="단가비교"/>
      <sheetName val="여과지동"/>
      <sheetName val="당사실시1"/>
      <sheetName val="ABUT수량-A1"/>
      <sheetName val="CABLE SIZE-1"/>
      <sheetName val="주소록"/>
      <sheetName val="01"/>
      <sheetName val="금액내역서"/>
      <sheetName val=" 견적서"/>
      <sheetName val="도급FORM"/>
      <sheetName val="설계예산서"/>
      <sheetName val="예산내역서"/>
      <sheetName val="기본입력"/>
      <sheetName val="하부철근수량"/>
      <sheetName val="Sheet4"/>
      <sheetName val="급여대장"/>
      <sheetName val="직원 인적급여 카드"/>
      <sheetName val="상각비"/>
      <sheetName val="조명일위"/>
      <sheetName val="냉천부속동"/>
      <sheetName val="재노경"/>
      <sheetName val="도급내역5+800"/>
      <sheetName val="도급내역"/>
      <sheetName val="경산"/>
      <sheetName val="현장경비"/>
      <sheetName val="000000"/>
      <sheetName val="const."/>
      <sheetName val="I一般比"/>
      <sheetName val="N賃率-職"/>
      <sheetName val="J直材4"/>
      <sheetName val="실행"/>
      <sheetName val="2000년1차"/>
      <sheetName val="원하대비"/>
      <sheetName val="원도급"/>
      <sheetName val="하도급"/>
      <sheetName val="대비2"/>
      <sheetName val="건축공사"/>
      <sheetName val="DATE"/>
      <sheetName val="화재 탐지 설비"/>
      <sheetName val="제2호단위수량"/>
      <sheetName val="4.공사별"/>
      <sheetName val="갑지"/>
      <sheetName val="견적"/>
      <sheetName val="광주전남"/>
      <sheetName val="보도공제면적"/>
      <sheetName val="신규일위"/>
      <sheetName val="수목데이타"/>
      <sheetName val="전력"/>
      <sheetName val="강병규"/>
      <sheetName val="(전남)시범지구 운영실적 및 결과분석(8월까지)"/>
      <sheetName val="우석문틀"/>
      <sheetName val="포장복구집계"/>
      <sheetName val="부대내역"/>
      <sheetName val="단가기준"/>
      <sheetName val="계산서(곡선부)"/>
      <sheetName val="포장재료집계표"/>
      <sheetName val="6-1. 관개량조서"/>
      <sheetName val="장비경비"/>
      <sheetName val="물가시세"/>
      <sheetName val="설계내역서"/>
      <sheetName val="VOR"/>
      <sheetName val="원가계산서(남측)"/>
      <sheetName val="이토변실(A3-LINE)"/>
      <sheetName val="개인명세서"/>
      <sheetName val="통장출금액"/>
      <sheetName val="기준액"/>
      <sheetName val="기본단가표"/>
      <sheetName val="계약내역(2)"/>
      <sheetName val="단가산출(총괄)"/>
      <sheetName val="일위총괄"/>
      <sheetName val="북방3터널"/>
      <sheetName val="기계경비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총공사비집계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비전경영계획"/>
      <sheetName val="구의33고"/>
      <sheetName val="1안"/>
      <sheetName val="10월 (2)"/>
      <sheetName val="종합-임현"/>
      <sheetName val="중기집계"/>
      <sheetName val="총괄내역서"/>
      <sheetName val="빗물받이(910-510-410)"/>
      <sheetName val="시멘트"/>
      <sheetName val="내역-2"/>
      <sheetName val="토량1-1"/>
      <sheetName val="소방"/>
      <sheetName val="일위대가 목록표"/>
      <sheetName val="공구"/>
      <sheetName val="내 역 서(총괄)"/>
      <sheetName val="원가data"/>
      <sheetName val="재료비"/>
      <sheetName val="원가"/>
      <sheetName val="계정code"/>
      <sheetName val="자동제어"/>
      <sheetName val="교각1"/>
      <sheetName val="1공구원가계산서"/>
      <sheetName val="수량산출서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기초입력_DATA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현장관리비"/>
      <sheetName val="단위수량"/>
      <sheetName val="단가산출-기,교"/>
      <sheetName val="일위목록-기"/>
      <sheetName val="노무비"/>
      <sheetName val="중기단가"/>
      <sheetName val="단가및재료비"/>
      <sheetName val="형틀공사"/>
      <sheetName val="노임이"/>
      <sheetName val="일위대가표(DEEP)"/>
      <sheetName val="가정조건"/>
      <sheetName val="공통"/>
      <sheetName val="기본1"/>
      <sheetName val="수정일위대가"/>
      <sheetName val="-치수표(곡선부)"/>
      <sheetName val="노무비 근거"/>
      <sheetName val="청천내"/>
      <sheetName val="기초일위"/>
      <sheetName val="시설일위"/>
      <sheetName val="DATA 입력란"/>
      <sheetName val="1. 설계조건 2.단면가정 3. 하중계산"/>
      <sheetName val="부대공"/>
      <sheetName val="배수공"/>
      <sheetName val="토공"/>
      <sheetName val="포장공"/>
      <sheetName val="굴화내역"/>
      <sheetName val="노견단위수량"/>
      <sheetName val="단가산출서"/>
      <sheetName val="대가단최종"/>
      <sheetName val="견적단가"/>
      <sheetName val="잡비"/>
      <sheetName val="실행내역 "/>
      <sheetName val="내역표지"/>
      <sheetName val="2000,9월 일위"/>
      <sheetName val="유역면적"/>
      <sheetName val="기초자료"/>
      <sheetName val="1.우편집중내역서"/>
      <sheetName val="한강운반비"/>
      <sheetName val="을 1"/>
      <sheetName val="을 2"/>
      <sheetName val="의왕내역"/>
      <sheetName val="내역서(전기)"/>
      <sheetName val="투찰내역"/>
      <sheetName val="단중표"/>
      <sheetName val="금융비용"/>
      <sheetName val="납부서"/>
      <sheetName val="보고"/>
      <sheetName val="토사(PE)"/>
      <sheetName val="비탈면보호공수량산출"/>
      <sheetName val="계약서"/>
      <sheetName val="간접비 총괄표"/>
      <sheetName val="2.1  노무비 평균단가산출"/>
      <sheetName val="표준항목"/>
      <sheetName val="식재일위"/>
      <sheetName val="말뚝지지력산정"/>
      <sheetName val="L_RPTB~1"/>
      <sheetName val="시작4"/>
      <sheetName val="pier(각형)"/>
      <sheetName val="(A)내역서"/>
      <sheetName val="조경일람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가동비율"/>
      <sheetName val="반포2차"/>
      <sheetName val="기준FACTOR"/>
      <sheetName val="전차선로 물량표"/>
      <sheetName val="공통(20-91)"/>
      <sheetName val="자재목록"/>
      <sheetName val="단가목록"/>
      <sheetName val="중기목록"/>
      <sheetName val="단위단가"/>
      <sheetName val="자재테이블"/>
      <sheetName val="※참고자료※"/>
      <sheetName val="교통대책내역"/>
      <sheetName val="토건"/>
      <sheetName val="옥외외등집계표"/>
      <sheetName val="전선 및 전선관"/>
      <sheetName val="일위대가집계"/>
      <sheetName val="세부내역서(소방)"/>
      <sheetName val="DAN"/>
      <sheetName val="백호우계수"/>
      <sheetName val="청주(철골발주의뢰서)"/>
      <sheetName val="공조기"/>
      <sheetName val="설명서 "/>
      <sheetName val="토목"/>
      <sheetName val="식재"/>
      <sheetName val="시설물"/>
      <sheetName val="식재출력용"/>
      <sheetName val="유지관리"/>
      <sheetName val="수량집계표(舊)"/>
      <sheetName val="설비내역서"/>
      <sheetName val="건축내역서"/>
      <sheetName val="전기내역서"/>
      <sheetName val="단가_1_"/>
      <sheetName val="front"/>
      <sheetName val="부대공Ⅱ"/>
      <sheetName val="분당임차변경"/>
      <sheetName val="16-1"/>
      <sheetName val="9-1차이내역"/>
      <sheetName val="JUCKEYK"/>
      <sheetName val="공내역"/>
      <sheetName val="ⴭⴭⴭⴭⴭ"/>
      <sheetName val="중기손료"/>
      <sheetName val="일위대가(4층원격)"/>
      <sheetName val="장비가동"/>
      <sheetName val="배수내역"/>
      <sheetName val="부표총괄"/>
      <sheetName val="변압기 및 발전기 용량"/>
      <sheetName val="Baby일위대가"/>
      <sheetName val="남대문빌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sub"/>
      <sheetName val="원가계산"/>
      <sheetName val="달대"/>
      <sheetName val="철거산출근거"/>
      <sheetName val="원가서"/>
      <sheetName val="이식운반"/>
      <sheetName val="용역비내역-진짜"/>
      <sheetName val="중기작업량"/>
      <sheetName val="토적단위"/>
      <sheetName val="변경내역"/>
      <sheetName val="단가견적조사표"/>
      <sheetName val="정의"/>
      <sheetName val="투입비"/>
      <sheetName val="실행기초"/>
      <sheetName val="실행대비"/>
      <sheetName val="구간별현황"/>
      <sheetName val="배수량"/>
      <sheetName val="기본계획"/>
      <sheetName val="WORK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간공설계서"/>
      <sheetName val="정산명세서"/>
      <sheetName val="동문건설"/>
      <sheetName val="예총"/>
      <sheetName val="파일의이용"/>
      <sheetName val="신고조서"/>
      <sheetName val="단 box"/>
      <sheetName val="수량집계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근로자"/>
      <sheetName val="총괄표"/>
      <sheetName val="인공산출"/>
      <sheetName val="산출기초"/>
      <sheetName val="총 괄 표"/>
      <sheetName val="공사비산출서"/>
      <sheetName val="국민연금표"/>
      <sheetName val="자판실행"/>
      <sheetName val="접속슬라브"/>
      <sheetName val="세금자료"/>
      <sheetName val="내역_FILE"/>
      <sheetName val="규준틀"/>
      <sheetName val="패널"/>
      <sheetName val="적용단위길이"/>
      <sheetName val="특수기호강도거푸집"/>
      <sheetName val="종배수관(신)"/>
      <sheetName val="목록"/>
      <sheetName val="이름교환"/>
      <sheetName val="시설물일위"/>
      <sheetName val="공내역서"/>
      <sheetName val="전기일위목록"/>
      <sheetName val="직접비"/>
      <sheetName val="바닥판"/>
      <sheetName val="입력DATA"/>
      <sheetName val="토목공사"/>
      <sheetName val="MCC제원"/>
      <sheetName val="제경비율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판"/>
      <sheetName val="일반부표"/>
      <sheetName val="본사인상전"/>
      <sheetName val="대덕토공총"/>
      <sheetName val="문학간접"/>
      <sheetName val="안전난간대원가"/>
      <sheetName val="유림총괄"/>
      <sheetName val="기"/>
      <sheetName val="전선(총)"/>
      <sheetName val="조명시설"/>
      <sheetName val="NEW DB"/>
      <sheetName val="관급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노임단가"/>
      <sheetName val="재료단가 (2)"/>
      <sheetName val="재료단가"/>
      <sheetName val="금속"/>
      <sheetName val="목재"/>
      <sheetName val="유리"/>
      <sheetName val="바닥"/>
      <sheetName val="벽마감"/>
      <sheetName val="천정"/>
      <sheetName val="패널"/>
      <sheetName val="조명"/>
      <sheetName val="기타"/>
      <sheetName val="도장"/>
      <sheetName val="2공구산출내역"/>
      <sheetName val="연결임시"/>
      <sheetName val="일위대가목록"/>
      <sheetName val="가로등내역서"/>
      <sheetName val="건축원가"/>
      <sheetName val="BEND LOSS"/>
      <sheetName val="문학간접"/>
      <sheetName val="b_balju-단가단가단가"/>
      <sheetName val="단중표"/>
      <sheetName val="증감대비"/>
      <sheetName val="노무비"/>
      <sheetName val="물가자료"/>
      <sheetName val="일위_파일"/>
      <sheetName val="설비2차"/>
      <sheetName val="관로내역원"/>
      <sheetName val="가설대가"/>
      <sheetName val="토공대가"/>
      <sheetName val="구조대가"/>
      <sheetName val="포설대가1"/>
      <sheetName val="부대대가"/>
      <sheetName val="99일위"/>
      <sheetName val="골조시행"/>
      <sheetName val="전선 및 전선관"/>
      <sheetName val="단가조사"/>
      <sheetName val="기본입력"/>
      <sheetName val="일위대가목차"/>
      <sheetName val="단가산출"/>
      <sheetName val="WORK"/>
      <sheetName val="가격Table"/>
      <sheetName val="견적서"/>
      <sheetName val="건축도급단가"/>
      <sheetName val="실행단가"/>
      <sheetName val="공통가설"/>
      <sheetName val="일위대가표"/>
      <sheetName val="설계서"/>
      <sheetName val="공사개요"/>
      <sheetName val="단"/>
      <sheetName val="COVER"/>
      <sheetName val="준검 내역서"/>
      <sheetName val="내역서2안"/>
      <sheetName val="단가일람"/>
      <sheetName val="조경일람"/>
      <sheetName val="열린교실"/>
      <sheetName val="결재판(삭제하지말아주세요)"/>
      <sheetName val="돈암사업"/>
      <sheetName val="단면가정"/>
      <sheetName val="FAB별"/>
      <sheetName val="자료"/>
      <sheetName val="터파기및재료"/>
      <sheetName val="차량구입"/>
      <sheetName val="내역서"/>
      <sheetName val="Sheet1"/>
      <sheetName val=" 견적서"/>
      <sheetName val="단가"/>
      <sheetName val="할증 "/>
      <sheetName val="기준FACTOR"/>
      <sheetName val="용산1(해보)"/>
      <sheetName val="금액내역서"/>
      <sheetName val="구리토평1전기"/>
      <sheetName val="익산"/>
      <sheetName val="Sheet5"/>
      <sheetName val="BSD (2)"/>
      <sheetName val="전담운영PM"/>
      <sheetName val="총 원가계산"/>
      <sheetName val="일위목록"/>
      <sheetName val="설계내역"/>
      <sheetName val="도봉2지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기성부분조서(내역서)"/>
      <sheetName val="집계표"/>
      <sheetName val="2공구산출내역"/>
      <sheetName val="단가기준"/>
      <sheetName val="준검 내역서"/>
      <sheetName val="부대내역"/>
      <sheetName val="단가표 (2)"/>
      <sheetName val="패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집계표"/>
      <sheetName val="2공구산출내역"/>
      <sheetName val="패널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GO"/>
      <sheetName val="실행분석"/>
      <sheetName val="총괄표"/>
      <sheetName val="내역"/>
      <sheetName val="부대내역"/>
      <sheetName val="집계표"/>
      <sheetName val="철거산출근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GO"/>
      <sheetName val="실행분석"/>
      <sheetName val="계약현황"/>
      <sheetName val="총괄표"/>
      <sheetName val="내역"/>
      <sheetName val="물량산출 수정사항"/>
      <sheetName val="임시전기"/>
      <sheetName val="임시전기산출근거(옥외간선)"/>
      <sheetName val="임시전기산출근거(입상간선)"/>
      <sheetName val="임시전기산출근거(PNL)"/>
      <sheetName val="단위세대등기구추가"/>
      <sheetName val="분석표"/>
      <sheetName val="분석표 집계"/>
      <sheetName val="견적업체연락처"/>
      <sheetName val="부대내역"/>
      <sheetName val="일위(설)"/>
      <sheetName val="집계표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NEGO"/>
      <sheetName val="집계표"/>
      <sheetName val="내역서"/>
      <sheetName val="분석"/>
      <sheetName val="Baby일위대가"/>
      <sheetName val="평창웅카이 신축전기공사(020822)"/>
      <sheetName val="전선 및 전선관"/>
      <sheetName val="직노"/>
      <sheetName val="내역"/>
      <sheetName val="기계설비-내역서"/>
      <sheetName val="건축공사실행"/>
      <sheetName val=" 냉각수펌프"/>
      <sheetName val="차액보증"/>
      <sheetName val="견적서"/>
      <sheetName val="교통대책내역"/>
      <sheetName val="일반전기C"/>
      <sheetName val="기계경비(시간당)"/>
      <sheetName val="노임단가"/>
      <sheetName val="원내역서3"/>
      <sheetName val="기계설비"/>
      <sheetName val="부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GO"/>
      <sheetName val="실행분석"/>
      <sheetName val="총괄표"/>
      <sheetName val="내역"/>
      <sheetName val="정나미꺼 메모"/>
      <sheetName val="내역서"/>
      <sheetName val="일위대가(가설)"/>
      <sheetName val="직노"/>
      <sheetName val="Baby일위대가"/>
      <sheetName val="원내역"/>
      <sheetName val="일위대가"/>
      <sheetName val="구리토평1전기"/>
      <sheetName val="일반공사"/>
      <sheetName val="부산반여2차 A,B블럭 전기실행(021118)"/>
      <sheetName val="기계설비-내역서"/>
      <sheetName val="을지"/>
      <sheetName val="기계설비"/>
      <sheetName val="A갑지"/>
      <sheetName val="일반전기C"/>
      <sheetName val="건축공사실행"/>
      <sheetName val="경산"/>
      <sheetName val="차액보증"/>
      <sheetName val="5사남"/>
      <sheetName val="매립"/>
      <sheetName val="을"/>
      <sheetName val="2공구산출내역"/>
      <sheetName val="교통대책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(2)"/>
      <sheetName val="견적서표지 (2)"/>
      <sheetName val="견적서갑지 (2)"/>
      <sheetName val="공사비총괄표 (3)"/>
      <sheetName val="A동소화 (2)"/>
      <sheetName val="A동자탐 (2)"/>
      <sheetName val="단가표"/>
      <sheetName val="견적서표지"/>
      <sheetName val="견적서갑지"/>
      <sheetName val="공사비총괄표 (2)"/>
      <sheetName val="A동소화"/>
      <sheetName val="A동자탐"/>
      <sheetName val="B동소화"/>
      <sheetName val="B동자탐 "/>
      <sheetName val="을지"/>
      <sheetName val="단가조사"/>
      <sheetName val="부대내역"/>
      <sheetName val="남원견적"/>
      <sheetName val="패널"/>
      <sheetName val="OPGW기별"/>
      <sheetName val="일위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TEST1"/>
      <sheetName val="FORM-0"/>
      <sheetName val="BJJIN"/>
      <sheetName val="일위_파일"/>
      <sheetName val="을지"/>
      <sheetName val="CTEMCOST"/>
      <sheetName val="안양1공구_건축"/>
      <sheetName val="공조기"/>
      <sheetName val="음료실행"/>
      <sheetName val="인사관~1"/>
      <sheetName val="카니발(자105노60)"/>
      <sheetName val="맨홀"/>
      <sheetName val="총괄갑 "/>
      <sheetName val="기본사항"/>
      <sheetName val=" 견적서"/>
      <sheetName val="내역서"/>
      <sheetName val="원본"/>
      <sheetName val="퇴직금(울산천상)"/>
      <sheetName val="구분자"/>
      <sheetName val="그림"/>
      <sheetName val="그림2"/>
      <sheetName val="Baby일위대가"/>
      <sheetName val="JUCKEYK"/>
      <sheetName val="일위대가"/>
      <sheetName val="F4-F7"/>
      <sheetName val="FAB별"/>
      <sheetName val="전신환매도율"/>
      <sheetName val="교통대책내역"/>
      <sheetName val="결재판(삭제하지말아주세요)"/>
      <sheetName val="O＆P"/>
      <sheetName val="COVER"/>
      <sheetName val="조건표"/>
      <sheetName val="우배수"/>
      <sheetName val="장기차입금"/>
      <sheetName val="지급자재"/>
      <sheetName val="토목품셈"/>
      <sheetName val="옥외외등집계표"/>
      <sheetName val="SIL98"/>
      <sheetName val="N賃率-職"/>
      <sheetName val="관급자재"/>
      <sheetName val="일위대가표"/>
      <sheetName val="#REF"/>
      <sheetName val="단가"/>
      <sheetName val="평가데이터"/>
      <sheetName val="SCHEDULE"/>
      <sheetName val="ELECTRIC"/>
      <sheetName val="99년신청"/>
      <sheetName val="견적조건"/>
      <sheetName val="소방 "/>
      <sheetName val="연습"/>
      <sheetName val="내역(설계)"/>
      <sheetName val="경비"/>
      <sheetName val="70%"/>
      <sheetName val="archi(본사)"/>
      <sheetName val="경영계획1월"/>
      <sheetName val="견적의뢰서"/>
      <sheetName val="특판제외"/>
      <sheetName val="ABUT수량-A1"/>
      <sheetName val="터파기및재료"/>
      <sheetName val="DATE"/>
      <sheetName val="예가표"/>
      <sheetName val="공사개요"/>
      <sheetName val="DATA2000"/>
      <sheetName val="조명시설"/>
      <sheetName val="표준건축비"/>
      <sheetName val="총괄"/>
      <sheetName val="She _x0000_Y_x0000_"/>
      <sheetName val="_x0000__x000a__x0000_Y"/>
      <sheetName val="직재"/>
      <sheetName val="소비자가"/>
      <sheetName val="내역"/>
      <sheetName val="She_x0009__x0000_Y_x0000_"/>
      <sheetName val="공문"/>
      <sheetName val="실행내역"/>
      <sheetName val="현대물량"/>
      <sheetName val="유림골조"/>
      <sheetName val="갑지"/>
      <sheetName val="공틀공사"/>
      <sheetName val="금액내역서"/>
      <sheetName val="골조시행"/>
      <sheetName val="환산"/>
      <sheetName val="자재 집계표"/>
      <sheetName val="BOQ"/>
      <sheetName val="설직재-1"/>
      <sheetName val="일위"/>
      <sheetName val="J直材4"/>
      <sheetName val="매입세율"/>
      <sheetName val="장비"/>
      <sheetName val="산근1"/>
      <sheetName val="노무"/>
      <sheetName val="자재"/>
      <sheetName val="협가표"/>
      <sheetName val="노임단가"/>
      <sheetName val="DATA"/>
      <sheetName val="데이타"/>
      <sheetName val="입찰안"/>
      <sheetName val="Sheet5"/>
      <sheetName val="직노"/>
      <sheetName val="구간산출"/>
      <sheetName val="Source"/>
      <sheetName val="Preface"/>
      <sheetName val="방수몰탈"/>
      <sheetName val="준공평가"/>
      <sheetName val="9GNG운반"/>
      <sheetName val="위치조서"/>
      <sheetName val="도급"/>
      <sheetName val="기계설비"/>
      <sheetName val="확산동"/>
      <sheetName val="노임이"/>
      <sheetName val="UEC영화관본공사내역"/>
      <sheetName val="패널"/>
      <sheetName val="단가산출"/>
      <sheetName val="토목주소"/>
      <sheetName val="프랜트면허"/>
      <sheetName val="She_x0009_"/>
      <sheetName val=""/>
      <sheetName val="She "/>
      <sheetName val="건축공사실행"/>
      <sheetName val="unit 4"/>
      <sheetName val="데리네이타현황"/>
      <sheetName val="FORM_0"/>
      <sheetName val="쌍송교"/>
      <sheetName val="본부소개"/>
      <sheetName val="Sheet2"/>
      <sheetName val="콘크리트"/>
      <sheetName val="노무비계"/>
      <sheetName val="TOWER 12TON"/>
      <sheetName val="TOWER 10TON"/>
      <sheetName val="수량3"/>
      <sheetName val="자판실행"/>
      <sheetName val="Ring"/>
      <sheetName val="스포회원매출"/>
      <sheetName val="을"/>
      <sheetName val="45,46"/>
      <sheetName val="조명율표"/>
      <sheetName val="6PILE  (돌출)"/>
      <sheetName val="갑지(추정)"/>
      <sheetName val="PI"/>
      <sheetName val="5사남"/>
      <sheetName val="정화조동내역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BID"/>
      <sheetName val="설계"/>
      <sheetName val="01"/>
      <sheetName val="품셈TABLE"/>
      <sheetName val="200"/>
      <sheetName val="태안9)3-2)원내역"/>
      <sheetName val="템플릿"/>
      <sheetName val="품셈(기초)"/>
      <sheetName val="실행철강하도"/>
      <sheetName val="항목등록"/>
      <sheetName val="AHU-1"/>
      <sheetName val="급탕설비"/>
      <sheetName val="화장실배기팬"/>
      <sheetName val="일위대가(가설)"/>
      <sheetName val="견적서"/>
      <sheetName val="단면 (2)"/>
      <sheetName val="날개벽수량표"/>
      <sheetName val="집계표"/>
      <sheetName val="예총"/>
      <sheetName val="TYPE-A"/>
      <sheetName val="건축원가"/>
      <sheetName val="EACT10"/>
      <sheetName val="연결임시"/>
      <sheetName val="단가일람"/>
      <sheetName val="조경일람"/>
      <sheetName val="1차설계변경내역"/>
      <sheetName val="E총"/>
      <sheetName val="가격조사서"/>
      <sheetName val="공정코드"/>
      <sheetName val="입찰내역"/>
      <sheetName val="3.공통공사대비"/>
      <sheetName val="매매"/>
      <sheetName val="투찰금액"/>
      <sheetName val="투찰(하수)"/>
      <sheetName val="토공(우물통,기타) "/>
      <sheetName val="1.우편집중내역서"/>
      <sheetName val="단가산출서"/>
      <sheetName val="95MAKER"/>
      <sheetName val="설계내역서"/>
      <sheetName val="인건비"/>
      <sheetName val="영동(D)"/>
      <sheetName val="개산공사비"/>
      <sheetName val="단위수량"/>
      <sheetName val="노임"/>
      <sheetName val="국영"/>
      <sheetName val="대비"/>
      <sheetName val="단중표"/>
      <sheetName val="수량산출"/>
      <sheetName val="재료비"/>
      <sheetName val="선적일정"/>
      <sheetName val="토목-물가"/>
      <sheetName val="개요"/>
      <sheetName val="내역1"/>
      <sheetName val="Sheet1 (2)"/>
      <sheetName val="She _x005f_x0000_Y_x005f_x0000_"/>
      <sheetName val="_x005f_x0000__x005f_x000a__x005f_x0000_Y"/>
      <sheetName val="She_x005f_x0009__x005f_x0000_Y_x005f_x0000_"/>
      <sheetName val="EQT-ESTN"/>
      <sheetName val="계정"/>
      <sheetName val="WBS(ENG포함)"/>
      <sheetName val="단가표 (2)"/>
      <sheetName val="일위목록"/>
      <sheetName val="집 계 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노무비단가"/>
      <sheetName val="단가조사"/>
      <sheetName val="관람석제출"/>
      <sheetName val="INPUT"/>
      <sheetName val="MODEL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기구내역서(HOTEL)"/>
      <sheetName val="내역"/>
      <sheetName val="EACT10"/>
      <sheetName val="집계표"/>
      <sheetName val="내역서"/>
      <sheetName val="인사자료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문"/>
      <sheetName val="목차 (2)"/>
      <sheetName val="집계표"/>
      <sheetName val="변경이유서"/>
      <sheetName val="공사비증감"/>
      <sheetName val="토공계획서"/>
      <sheetName val="토공분배표"/>
      <sheetName val="암유용량"/>
      <sheetName val="타공종이기"/>
      <sheetName val="부대자재"/>
      <sheetName val="부대철근"/>
      <sheetName val="골재집계"/>
      <sheetName val="부대시멘트"/>
      <sheetName val="부대CON'C"/>
      <sheetName val="이기수량"/>
      <sheetName val="공정집계표"/>
      <sheetName val="공정집계표 (2)"/>
      <sheetName val="공정집계표 (총괄)"/>
      <sheetName val="전원BOX"/>
      <sheetName val="공정(1PVC)"/>
      <sheetName val="인공집계표(총괄)"/>
      <sheetName val="인공별관공수"/>
      <sheetName val="맹암거"/>
      <sheetName val="맹암거토공"/>
      <sheetName val="터파기"/>
      <sheetName val="콘크리트"/>
      <sheetName val="공사용수"/>
      <sheetName val="철근집계"/>
      <sheetName val="수량집계표"/>
      <sheetName val="목차"/>
      <sheetName val="측점"/>
      <sheetName val="Sheet14"/>
      <sheetName val="Sheet15"/>
      <sheetName val="Sheet16"/>
      <sheetName val="광통신"/>
      <sheetName val="내역"/>
      <sheetName val="공조기"/>
      <sheetName val="내역서"/>
      <sheetName val="Baby일위대가"/>
      <sheetName val="인사자료총집계"/>
    </sheetNames>
    <definedNames>
      <definedName name="매크로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 "/>
      <sheetName val="간접"/>
      <sheetName val="투찰만점"/>
      <sheetName val="투찰풍림"/>
      <sheetName val="입찰품의"/>
      <sheetName val="총괄"/>
      <sheetName val="공종별 "/>
      <sheetName val="토목공종"/>
      <sheetName val="자재매입"/>
      <sheetName val="투찰대우"/>
      <sheetName val="원가대우"/>
      <sheetName val="원가풍림"/>
      <sheetName val="설계원가"/>
      <sheetName val="적격"/>
      <sheetName val="적격1"/>
      <sheetName val="적격2"/>
      <sheetName val="앞대우"/>
      <sheetName val="앞풍림"/>
      <sheetName val="표지"/>
      <sheetName val="토총대우"/>
      <sheetName val="토목대우"/>
      <sheetName val="토총풍림"/>
      <sheetName val="토목풍림"/>
      <sheetName val="단가표"/>
      <sheetName val="원.하대비"/>
      <sheetName val="재료노무비율"/>
      <sheetName val="간접(연)"/>
      <sheetName val="집계표"/>
      <sheetName val="단가표 (2)"/>
      <sheetName val="재료"/>
      <sheetName val="설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95준공"/>
      <sheetName val="집계표"/>
      <sheetName val="ITEM"/>
      <sheetName val="토목내역"/>
      <sheetName val="FAB별"/>
      <sheetName val="자재단가"/>
      <sheetName val="간접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수량"/>
      <sheetName val="수량 (2)"/>
      <sheetName val="내역"/>
      <sheetName val="준검 내역서"/>
      <sheetName val="가교단가"/>
      <sheetName val="공조기휀"/>
      <sheetName val="집계표"/>
      <sheetName val="간접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Sheet1 (2)"/>
      <sheetName val="3.공통공사대비"/>
      <sheetName val="Sheet6"/>
      <sheetName val="입찰"/>
      <sheetName val="현경"/>
      <sheetName val="내역"/>
      <sheetName val="수수료율표"/>
      <sheetName val="새공통"/>
      <sheetName val="공예을"/>
      <sheetName val="관리,공감"/>
      <sheetName val="골조시행"/>
      <sheetName val="식재인부"/>
      <sheetName val="내역서(변경)"/>
      <sheetName val="#REF"/>
      <sheetName val="wall"/>
      <sheetName val="Front"/>
      <sheetName val="을지"/>
      <sheetName val="Baby일위대가"/>
      <sheetName val="4.2유효폭의 계산"/>
      <sheetName val="공조기휀"/>
      <sheetName val="공주-교대(A1)"/>
      <sheetName val="Macro1"/>
      <sheetName val="공비대비"/>
      <sheetName val="주요기준"/>
      <sheetName val="단가표"/>
      <sheetName val="목차"/>
      <sheetName val="투찰"/>
      <sheetName val="일위대가(가설)"/>
      <sheetName val="단가"/>
      <sheetName val="정부노임(2000.상)"/>
      <sheetName val="9GNG운반"/>
      <sheetName val="시중노임단가"/>
      <sheetName val="b_balju_cho"/>
      <sheetName val="단가목록"/>
      <sheetName val="노임"/>
      <sheetName val="일위대가"/>
      <sheetName val="증감대비"/>
      <sheetName val="계약내역"/>
      <sheetName val="설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gyun"/>
      <sheetName val="4.2유효폭의 계산"/>
      <sheetName val="수수료율표"/>
      <sheetName val="저감재산출표 "/>
      <sheetName val="입찰"/>
      <sheetName val="현경"/>
      <sheetName val="Sheet1 (2)"/>
      <sheetName val="관리,공감"/>
      <sheetName val="투찰"/>
      <sheetName val="Macro1"/>
      <sheetName val="인사자료총집계"/>
      <sheetName val="을지"/>
      <sheetName val="내역"/>
      <sheetName val="#REF"/>
      <sheetName val="wall"/>
      <sheetName val="Front"/>
      <sheetName val="전체"/>
      <sheetName val="간접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DATA"/>
      <sheetName val="VXXXXXX"/>
      <sheetName val="4.배관총괄"/>
      <sheetName val="-1.hotair"/>
      <sheetName val="-2.htm"/>
      <sheetName val="-3.hw"/>
      <sheetName val="-4.dope"/>
      <sheetName val="-5.damc"/>
      <sheetName val="-6.dew"/>
      <sheetName val="-7.foil"/>
      <sheetName val="-8.brine"/>
      <sheetName val="-9.2stm"/>
      <sheetName val="-10.7ia"/>
      <sheetName val="-11.7pa"/>
      <sheetName val="-12.cow"/>
      <sheetName val="-13.chw"/>
      <sheetName val="-14.fw"/>
      <sheetName val="-15.air duct"/>
      <sheetName val="-16.UT'Y"/>
      <sheetName val="Sheet1"/>
      <sheetName val="실행(표지,갑,을)"/>
      <sheetName val="총관리비"/>
      <sheetName val="부대내역"/>
      <sheetName val="설계"/>
      <sheetName val="노임"/>
      <sheetName val="형틀공사"/>
      <sheetName val="갑지(추정)"/>
      <sheetName val="입찰"/>
      <sheetName val="현경"/>
      <sheetName val="(1)본선수량집계"/>
      <sheetName val="투찰"/>
      <sheetName val="공사개요"/>
      <sheetName val="Total"/>
      <sheetName val="예가표"/>
      <sheetName val="본공사"/>
      <sheetName val="원가계산 (2)"/>
      <sheetName val="입력자료"/>
      <sheetName val="내역"/>
      <sheetName val="공통비(전체)"/>
      <sheetName val="공내역"/>
      <sheetName val="4.2유효폭의 계산"/>
      <sheetName val="Sheet1 (2)"/>
      <sheetName val="국내조달(통합-1)"/>
      <sheetName val="식재인부"/>
      <sheetName val="토목"/>
      <sheetName val="일위대가"/>
      <sheetName val="공사비산출내역"/>
      <sheetName val="통장출금액"/>
      <sheetName val="노무비단가"/>
      <sheetName val="적심사표"/>
      <sheetName val="총물량"/>
      <sheetName val="단가"/>
      <sheetName val="기초일위"/>
      <sheetName val="Sheet6"/>
      <sheetName val="Xunit (단위환산)"/>
      <sheetName val="SG"/>
      <sheetName val="대비표(토공1안)"/>
      <sheetName val="표준공사비-조명제외x10%up"/>
      <sheetName val="갑지_추정_"/>
      <sheetName val="내역서"/>
      <sheetName val="4_배관총괄"/>
      <sheetName val="-1_hotair"/>
      <sheetName val="-2_htm"/>
      <sheetName val="-3_hw"/>
      <sheetName val="-4_dope"/>
      <sheetName val="-5_damc"/>
      <sheetName val="-6_dew"/>
      <sheetName val="-7_foil"/>
      <sheetName val="-8_brine"/>
      <sheetName val="-9_2stm"/>
      <sheetName val="-10_7ia"/>
      <sheetName val="-11_7pa"/>
      <sheetName val="-12_cow"/>
      <sheetName val="-13_chw"/>
      <sheetName val="-14_fw"/>
      <sheetName val="-15_air_duct"/>
      <sheetName val="-16_UT'Y"/>
      <sheetName val="새공통"/>
      <sheetName val="은행"/>
      <sheetName val="심의위원명단"/>
      <sheetName val="백호우계수"/>
      <sheetName val="실행내역"/>
      <sheetName val="직노"/>
      <sheetName val="을-ATYPE"/>
      <sheetName val="단가표"/>
      <sheetName val="현장경비"/>
      <sheetName val="TIE-IN"/>
      <sheetName val="2-2.매출분석"/>
      <sheetName val="일위대가LIST"/>
      <sheetName val="기본사항"/>
      <sheetName val="I一般比"/>
      <sheetName val="개산공사비"/>
      <sheetName val="공조기"/>
      <sheetName val="노무비"/>
      <sheetName val="JA8-4"/>
      <sheetName val="수량산출"/>
      <sheetName val="노임단가"/>
      <sheetName val="자재단가"/>
      <sheetName val="터파기및재료"/>
      <sheetName val="공통(20-91)"/>
      <sheetName val="관리,공감"/>
      <sheetName val="건축일"/>
      <sheetName val="회사정보"/>
      <sheetName val="입찰안"/>
      <sheetName val="계수시트"/>
      <sheetName val="원가계산서"/>
      <sheetName val="계약서"/>
      <sheetName val="옥룡잡비"/>
      <sheetName val="인건비"/>
      <sheetName val="전기"/>
      <sheetName val="NP-총정리"/>
      <sheetName val="1공구 건정토건 토공"/>
      <sheetName val="도근좌표"/>
      <sheetName val="Macro1"/>
      <sheetName val="유림골조"/>
      <sheetName val="gyun"/>
      <sheetName val="Sheet5"/>
      <sheetName val="1월"/>
      <sheetName val="일위대가(가설)"/>
      <sheetName val="갑지"/>
      <sheetName val="#REF"/>
      <sheetName val="삭제금지단가"/>
      <sheetName val="4_배관총괄1"/>
      <sheetName val="-1_hotair1"/>
      <sheetName val="-2_htm1"/>
      <sheetName val="-3_hw1"/>
      <sheetName val="-4_dope1"/>
      <sheetName val="-5_damc1"/>
      <sheetName val="-6_dew1"/>
      <sheetName val="-7_foil1"/>
      <sheetName val="-8_brine1"/>
      <sheetName val="-9_2stm1"/>
      <sheetName val="-10_7ia1"/>
      <sheetName val="-11_7pa1"/>
      <sheetName val="-12_cow1"/>
      <sheetName val="-13_chw1"/>
      <sheetName val="-14_fw1"/>
      <sheetName val="-15_air_duct1"/>
      <sheetName val="-16_UT'Y1"/>
      <sheetName val="원가계산_(2)"/>
      <sheetName val="4_2유효폭의_계산"/>
      <sheetName val="Sheet1_(2)"/>
      <sheetName val="2-2_매출분석"/>
      <sheetName val="Xunit_(단위환산)"/>
      <sheetName val="시중노임단가"/>
      <sheetName val="월별손익"/>
      <sheetName val="을지"/>
      <sheetName val="가설개략"/>
      <sheetName val="요율"/>
      <sheetName val="Transaction"/>
      <sheetName val="(4-2)열관류값-2"/>
      <sheetName val="3.공통공사대비"/>
      <sheetName val="내   역"/>
      <sheetName val="단위수량"/>
      <sheetName val="강재표"/>
      <sheetName val="화설내"/>
      <sheetName val="슬래브(PF)(하류)"/>
      <sheetName val="수지"/>
      <sheetName val="★도급내역"/>
      <sheetName val="공통가설"/>
      <sheetName val="산출내역서집계표"/>
      <sheetName val="Sheet2"/>
      <sheetName val="품셈TABLE"/>
      <sheetName val="금속및금속창호"/>
      <sheetName val="노임,재료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4차원가계산서"/>
      <sheetName val="맨홀수량산출"/>
      <sheetName val="초기화면"/>
      <sheetName val="개요"/>
      <sheetName val="서문"/>
      <sheetName val="48수량"/>
      <sheetName val="22수량"/>
      <sheetName val="49일위"/>
      <sheetName val="22일위"/>
      <sheetName val="49수량"/>
      <sheetName val="자재단가"/>
      <sheetName val="빗물받이(910-510-410)"/>
      <sheetName val="코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터파기및재료"/>
      <sheetName val="유림총괄"/>
      <sheetName val="PAINT"/>
      <sheetName val="Sheet5"/>
      <sheetName val="목록"/>
      <sheetName val="중기"/>
      <sheetName val="산출내역서집계표"/>
      <sheetName val="48일위"/>
      <sheetName val="4차원가계산서"/>
      <sheetName val="01AC"/>
      <sheetName val="판매시설"/>
      <sheetName val="인사자료총집계"/>
      <sheetName val="BOM"/>
      <sheetName val="48전력선로일위"/>
      <sheetName val="건축1회"/>
      <sheetName val="장비선정표_GHP실내기"/>
      <sheetName val="패널"/>
      <sheetName val="갑지(추정)"/>
      <sheetName val="코드"/>
      <sheetName val="형틀공사"/>
      <sheetName val="단가 및 재료비"/>
      <sheetName val="설계"/>
      <sheetName val="PIPE(UG)내역"/>
      <sheetName val="총물량"/>
      <sheetName val="Total"/>
      <sheetName val="36신설수량"/>
      <sheetName val="공비대비"/>
      <sheetName val="48수량"/>
      <sheetName val="22수량"/>
      <sheetName val="49일위"/>
      <sheetName val="22일위"/>
      <sheetName val="49수량"/>
      <sheetName val="자재단가"/>
      <sheetName val="총괄내역(277억)"/>
      <sheetName val="BSD (2)"/>
      <sheetName val="갈현동"/>
      <sheetName val="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(견적내역)"/>
      <sheetName val="내역서"/>
      <sheetName val="단가표"/>
      <sheetName val="일위_파일"/>
      <sheetName val="산출내역서집계표"/>
      <sheetName val="코드"/>
      <sheetName val="36신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별"/>
      <sheetName val="H.P견적(참조)"/>
      <sheetName val="단가표"/>
      <sheetName val="일위_파일"/>
      <sheetName val="Ekog10"/>
      <sheetName val="상품보조수불"/>
      <sheetName val="DATE"/>
      <sheetName val="노무비단가"/>
      <sheetName val="일위대가목차"/>
      <sheetName val="BID"/>
      <sheetName val="실적분석"/>
      <sheetName val="산출내역서집계표"/>
      <sheetName val="제품별"/>
      <sheetName val="BOM"/>
      <sheetName val="---FAB#1업무일지---"/>
      <sheetName val="교육"/>
      <sheetName val="그림"/>
      <sheetName val="기상도"/>
      <sheetName val="판매실적 종합"/>
      <sheetName val="RESULT"/>
      <sheetName val="TG9504"/>
      <sheetName val="내역"/>
      <sheetName val="노무비"/>
      <sheetName val="식재수량표"/>
      <sheetName val="총물량"/>
      <sheetName val="부문손익"/>
      <sheetName val="내역서"/>
      <sheetName val="단가"/>
      <sheetName val="할증"/>
      <sheetName val="예총"/>
      <sheetName val="ELECTRIC"/>
      <sheetName val="CTEMCOST"/>
      <sheetName val="SCHEDULE"/>
      <sheetName val="집계"/>
      <sheetName val=" 내역서"/>
      <sheetName val="6F8"/>
      <sheetName val="공비대비"/>
      <sheetName val="인사자료총집계"/>
      <sheetName val="일반부표"/>
      <sheetName val="단가목록"/>
      <sheetName val="갑지(추정)"/>
      <sheetName val="터파기및재료"/>
      <sheetName val="Low YLD Reject"/>
      <sheetName val="시실누(모) "/>
      <sheetName val="중장SR"/>
      <sheetName val="국산화"/>
      <sheetName val="FOB발"/>
      <sheetName val="95TOTREV"/>
      <sheetName val="ALL"/>
      <sheetName val="지수"/>
      <sheetName val="국영"/>
      <sheetName val=" FURNACE현설"/>
      <sheetName val="Sheet6"/>
      <sheetName val="개소별수량산출"/>
      <sheetName val="Total_Cost"/>
      <sheetName val="항목등록"/>
      <sheetName val="SUB9601"/>
      <sheetName val="산근"/>
      <sheetName val="EQT-ESTN"/>
      <sheetName val="일정요약"/>
      <sheetName val="1인1테마"/>
      <sheetName val="코드"/>
      <sheetName val="준검 내역서"/>
      <sheetName val="형틀공사"/>
      <sheetName val="을지"/>
      <sheetName val="단가표 (2)"/>
      <sheetName val="설비투자"/>
      <sheetName val="간접비계산"/>
      <sheetName val="결재판(삭제하지말아주세요)"/>
      <sheetName val="O＆P"/>
      <sheetName val="연습"/>
      <sheetName val="백호우계수"/>
      <sheetName val="패널"/>
      <sheetName val="노임"/>
      <sheetName val="Sheet1"/>
      <sheetName val="산출근거#2-3"/>
      <sheetName val="도기류"/>
      <sheetName val="뒤차축소"/>
      <sheetName val="BM_NEW2"/>
      <sheetName val="VXXXXXXX"/>
      <sheetName val="4차원가계산서"/>
      <sheetName val="산출내역서"/>
      <sheetName val="견적의뢰"/>
      <sheetName val="유림총괄"/>
      <sheetName val="확약서"/>
      <sheetName val="도급양식"/>
      <sheetName val="갑지"/>
      <sheetName val="Total"/>
      <sheetName val="소방사항"/>
      <sheetName val="총괄"/>
      <sheetName val="Baby일위대가"/>
      <sheetName val="건축공사 집계표"/>
      <sheetName val="골조"/>
      <sheetName val="9GNG운반"/>
      <sheetName val="Sheet5"/>
      <sheetName val="시산표(매출조정전)"/>
      <sheetName val="10월상품입고"/>
      <sheetName val="현재"/>
      <sheetName val="BEND LOSS"/>
      <sheetName val="철거 내역서"/>
      <sheetName val="상불"/>
      <sheetName val="36신설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성부분조서(내역서)"/>
      <sheetName val="FAB별"/>
      <sheetName val="내역"/>
      <sheetName val="노무비"/>
      <sheetName val="건축공사"/>
      <sheetName val="단가표"/>
      <sheetName val="수량계산"/>
      <sheetName val="일위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표지"/>
      <sheetName val="목차"/>
      <sheetName val="사유서"/>
      <sheetName val="집계표 "/>
      <sheetName val="내역서"/>
      <sheetName val="타이기"/>
      <sheetName val="자집계"/>
      <sheetName val="골재산출"/>
      <sheetName val="공구리"/>
      <sheetName val="철근"/>
      <sheetName val="공제량"/>
      <sheetName val="이월"/>
      <sheetName val="A터파기"/>
      <sheetName val="2.02"/>
      <sheetName val="2.03"/>
      <sheetName val="암거집계"/>
      <sheetName val="이기공"/>
      <sheetName val="암거공집계표"/>
      <sheetName val="변경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포장골재집계표 "/>
      <sheetName val="포장골재"/>
      <sheetName val="부대공집계"/>
      <sheetName val="당유동표"/>
      <sheetName val="당타이기"/>
      <sheetName val="당자집계"/>
      <sheetName val="당배수철근"/>
      <sheetName val="선택층재"/>
      <sheetName val="당골재산출"/>
      <sheetName val="당공구리"/>
      <sheetName val="당이월"/>
      <sheetName val="당터파기"/>
      <sheetName val="당공제량"/>
      <sheetName val="당초"/>
      <sheetName val="당수량집계"/>
      <sheetName val="당골재집계표 "/>
      <sheetName val="당포장골재"/>
      <sheetName val="당부대공집계"/>
      <sheetName val="간지"/>
      <sheetName val="수량집계"/>
      <sheetName val="집계표"/>
      <sheetName val="노무비"/>
      <sheetName val="일반부표"/>
      <sheetName val="암거변경"/>
      <sheetName val="내역"/>
      <sheetName val="FAB별"/>
      <sheetName val="준검 내역서"/>
      <sheetName val="갑지(추정)"/>
      <sheetName val="단가산출"/>
    </sheetNames>
    <sheetDataSet>
      <sheetData sheetId="0" refreshError="1"/>
      <sheetData sheetId="1"/>
      <sheetData sheetId="2"/>
      <sheetData sheetId="3"/>
      <sheetData sheetId="4"/>
      <sheetData sheetId="5">
        <row r="4">
          <cell r="A4" t="str">
            <v>번 호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배수공"/>
      <sheetName val="수량명세서"/>
      <sheetName val="주요자재집"/>
      <sheetName val="골재수량집계"/>
      <sheetName val="배합설계"/>
      <sheetName val="CON'C집계"/>
      <sheetName val="선택층재"/>
      <sheetName val="철근수량"/>
      <sheetName val="배수공터파기"/>
      <sheetName val="배토공공제"/>
      <sheetName val="타공종이월"/>
      <sheetName val="측구수량집계"/>
      <sheetName val="B.측구현황집계"/>
      <sheetName val="측구현황"/>
      <sheetName val="측구현황 (2)"/>
      <sheetName val="V형측구"/>
      <sheetName val="산마루측구"/>
      <sheetName val="L형측구"/>
      <sheetName val="U형측구"/>
      <sheetName val="맹암거"/>
      <sheetName val="총괄집계표"/>
      <sheetName val="배수관집계"/>
      <sheetName val="횡관현황집계"/>
      <sheetName val="횡배현황 "/>
      <sheetName val="본선pipe현황"/>
      <sheetName val="RAMP PIPE현황"/>
      <sheetName val="횡배수량집"/>
      <sheetName val="횡배현황(흄관)"/>
      <sheetName val="pipe현황 (흄관)"/>
      <sheetName val="횡배수량집(흄관)"/>
      <sheetName val="종배수량집"/>
      <sheetName val="종배현황"/>
      <sheetName val="배수날개및면벽"/>
      <sheetName val="날개수량집(RC)"/>
      <sheetName val="날개수량집(흄관)"/>
      <sheetName val="집수정"/>
      <sheetName val="집수정현황"/>
      <sheetName val="암거집계표"/>
      <sheetName val="철근집계"/>
      <sheetName val="소형수로암거전단보강철근"/>
      <sheetName val="철근"/>
      <sheetName val="암거현황"/>
      <sheetName val="암거현황1"/>
      <sheetName val="수량집계"/>
      <sheetName val="영업통로집계"/>
      <sheetName val="통로"/>
      <sheetName val="영업소통로"/>
      <sheetName val="출입구"/>
      <sheetName val="부스출입구"/>
      <sheetName val="주출입구 "/>
      <sheetName val="마감부"/>
      <sheetName val="문비집계표"/>
      <sheetName val="E.기타공"/>
      <sheetName val="수로보호공"/>
      <sheetName val="배관유출"/>
      <sheetName val="석축"/>
      <sheetName val="석축수량"/>
      <sheetName val="다이크"/>
      <sheetName val="다이크현황"/>
      <sheetName val="다이크집수거"/>
      <sheetName val="다이집수현황"/>
      <sheetName val="반월관"/>
      <sheetName val="반월관현황"/>
      <sheetName val="도수로설치"/>
      <sheetName val="도수로집수거"/>
      <sheetName val="도수집수현황"/>
      <sheetName val="성토도수로1"/>
      <sheetName val="성토도수로"/>
      <sheetName val="성토도수현황"/>
      <sheetName val="지수벽현황"/>
      <sheetName val="절토도수로"/>
      <sheetName val="절토도수현황"/>
      <sheetName val="노면배수공"/>
      <sheetName val="노면종배관"/>
      <sheetName val="중분대횡배수관길이"/>
      <sheetName val="용개거"/>
      <sheetName val="개거현황"/>
      <sheetName val="돌망태수량"/>
      <sheetName val="2.25용배수로2.26문비"/>
      <sheetName val="g.U형플륨관"/>
      <sheetName val="수량착오사항"/>
      <sheetName val="내역서"/>
      <sheetName val="집계표"/>
      <sheetName val="단가산출"/>
      <sheetName val="일반부표"/>
      <sheetName val="FAB별"/>
      <sheetName val="내역"/>
      <sheetName val="12호기내역서(건축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사유서"/>
      <sheetName val="집계표 "/>
      <sheetName val="내역서"/>
      <sheetName val="골재집계"/>
      <sheetName val="포장골재"/>
      <sheetName val="날개벽뒷채움공제량"/>
      <sheetName val="표준도"/>
      <sheetName val="간지"/>
      <sheetName val="간지 (1)"/>
      <sheetName val="암거 뒷채움공제"/>
      <sheetName val="COST"/>
      <sheetName val="시운전연료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기성부분조서(내역서)"/>
      <sheetName val="ABUT수량-A1"/>
      <sheetName val="준검 내역서"/>
      <sheetName val="9GNG운반"/>
      <sheetName val="공사비집계"/>
      <sheetName val="시운전연료비"/>
      <sheetName val="자재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집계표 (2)"/>
      <sheetName val="가실행"/>
      <sheetName val="공사비집계"/>
      <sheetName val="A-4"/>
      <sheetName val="9GNG운반"/>
      <sheetName val="내역서"/>
      <sheetName val="시운전연료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원가계산"/>
      <sheetName val="1공구산출내역서"/>
      <sheetName val="1,2공구원가계산서"/>
      <sheetName val="2공구원가계산"/>
      <sheetName val="2공구산출내역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2004년 공정표(터널공)"/>
      <sheetName val="2004년 공정표(토공,배수구조물)"/>
      <sheetName val="공종별 수량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갑"/>
      <sheetName val="2공구(갑)"/>
      <sheetName val="2공구(을)"/>
      <sheetName val="선급금공제"/>
      <sheetName val="지급자재"/>
      <sheetName val="95조경공"/>
      <sheetName val="수량산출"/>
      <sheetName val="노무비"/>
      <sheetName val="집계표"/>
      <sheetName val="공사비집계"/>
      <sheetName val="시운전연료비"/>
      <sheetName val="내역서 (2)"/>
      <sheetName val="원가계산서"/>
      <sheetName val="DANGA"/>
      <sheetName val="설계"/>
      <sheetName val="내역"/>
      <sheetName val="1_2공구원가계산서"/>
      <sheetName val="투찰내역"/>
      <sheetName val="원가계산서(변경)"/>
      <sheetName val="실행철강하도"/>
      <sheetName val="일위집계(기존)"/>
      <sheetName val="#REF"/>
      <sheetName val="퍼스트"/>
      <sheetName val="70%"/>
      <sheetName val="토공유동표(전체.당초)"/>
      <sheetName val="교대(A1-A2)"/>
      <sheetName val="식재"/>
      <sheetName val="시설물"/>
      <sheetName val="식재출력용"/>
      <sheetName val="유지관리"/>
      <sheetName val="단가"/>
      <sheetName val="원가"/>
      <sheetName val="데이타"/>
      <sheetName val="식재인부"/>
      <sheetName val="증감내역서"/>
      <sheetName val="중기조종사 단위단가"/>
      <sheetName val="기초단가"/>
      <sheetName val="내역서"/>
      <sheetName val="자재단가"/>
      <sheetName val="DATE"/>
      <sheetName val="공사비증감"/>
      <sheetName val="도급내역서(한줄)"/>
      <sheetName val="하수급견적대비"/>
      <sheetName val="Sheet22"/>
      <sheetName val="여과지동"/>
      <sheetName val="기초자료"/>
      <sheetName val="공정집계_국별"/>
      <sheetName val="잔수량(작성)"/>
      <sheetName val="AS포장복구 "/>
      <sheetName val="공통가설"/>
      <sheetName val="원가계산(2)"/>
      <sheetName val="노임"/>
      <sheetName val="수곡내역"/>
      <sheetName val="설비"/>
      <sheetName val="JUCKEYK"/>
      <sheetName val="시설물일위"/>
      <sheetName val="가설공사"/>
      <sheetName val="단가결정"/>
      <sheetName val="내역아"/>
      <sheetName val="울타리"/>
      <sheetName val="터파기및재료"/>
      <sheetName val="원가현황"/>
      <sheetName val="기흥하도용"/>
      <sheetName val="ESC(K치)"/>
      <sheetName val="1단계"/>
      <sheetName val="입찰품의서"/>
      <sheetName val="을 2"/>
      <sheetName val="을 1"/>
      <sheetName val="코드표"/>
      <sheetName val="산출내역서집계표"/>
      <sheetName val="테이블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조건"/>
      <sheetName val="마감표"/>
      <sheetName val="간접"/>
      <sheetName val="자재단가"/>
      <sheetName val="토목주소"/>
      <sheetName val="내역"/>
      <sheetName val="1,2공구원가계산서"/>
      <sheetName val="1공구산출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GO"/>
      <sheetName val="실행분석"/>
      <sheetName val="총괄표"/>
      <sheetName val="내역"/>
      <sheetName val="임시전기"/>
      <sheetName val="물량산출 수정사항"/>
      <sheetName val="일반전기,통신분석"/>
      <sheetName val="1,2공구원가계산서"/>
      <sheetName val="1공구산출내역서"/>
      <sheetName val="지급자재"/>
      <sheetName val="관급자재"/>
      <sheetName val="광주쌍동리 1,2단지 전기실행(021205)"/>
      <sheetName val="공사비집계"/>
      <sheetName val="일위대가"/>
    </sheetNames>
    <definedNames>
      <definedName name="인쇄1"/>
    </defined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집계표"/>
      <sheetName val="내역서"/>
      <sheetName val="실행예산서"/>
      <sheetName val="P02-155-2_선진E&amp;C_오창Plant(실행내역)"/>
      <sheetName val="BJJIN"/>
      <sheetName val="내역"/>
      <sheetName val="1단계"/>
      <sheetName val="공사비집계"/>
      <sheetName val="직재"/>
      <sheetName val="자재단가"/>
      <sheetName val="1,2공구원가계산서"/>
      <sheetName val="1공구산출내역서"/>
      <sheetName val="건장설비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속품의"/>
      <sheetName val="#REF"/>
      <sheetName val="집계표"/>
      <sheetName val="공사개요"/>
      <sheetName val="일위"/>
      <sheetName val="간접"/>
      <sheetName val="간접비"/>
      <sheetName val="문학간접"/>
      <sheetName val="내역서"/>
      <sheetName val="SHEET"/>
      <sheetName val="내역"/>
      <sheetName val="봉양~조차장간고하개명(신설)"/>
      <sheetName val="도담구내 개소별 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공사기간"/>
      <sheetName val="DB"/>
      <sheetName val="준공정산"/>
      <sheetName val="산출내역서"/>
      <sheetName val="sheet1"/>
      <sheetName val="5.동별횡주관경"/>
      <sheetName val="#REF"/>
      <sheetName val="내역서"/>
      <sheetName val="SHEET"/>
      <sheetName val="EP0618"/>
      <sheetName val="N賃率-職"/>
      <sheetName val="봉양~조차장간고하개명(신설)"/>
      <sheetName val="공사착공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총괄1"/>
      <sheetName val="건축1"/>
      <sheetName val="간접1"/>
      <sheetName val="총괄2"/>
      <sheetName val="건축2"/>
      <sheetName val="간접2"/>
      <sheetName val="총괄3"/>
      <sheetName val="건축3"/>
      <sheetName val="간접3"/>
      <sheetName val="총괄4"/>
      <sheetName val="건축4"/>
      <sheetName val="간접4"/>
      <sheetName val="공사개요"/>
      <sheetName val="조건1"/>
      <sheetName val="조건2"/>
      <sheetName val="마감일람"/>
      <sheetName val="금액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여주임대"/>
      <sheetName val="#REF"/>
      <sheetName val="내역서"/>
      <sheetName val="접지수량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검 내역서"/>
      <sheetName val="건축공사"/>
      <sheetName val="내역서"/>
      <sheetName val="내역"/>
      <sheetName val="조명율표"/>
      <sheetName val="DB"/>
      <sheetName val="공사착공계"/>
      <sheetName val="간접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부분조서(내역서)"/>
      <sheetName val="내역서"/>
      <sheetName val="집계표"/>
      <sheetName val="laroux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재료"/>
      <sheetName val="준검 내역서"/>
      <sheetName val="자료"/>
      <sheetName val="조명율표"/>
      <sheetName val="간접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실행내역서"/>
      <sheetName val="01.인건비TABLE"/>
      <sheetName val="02.공수산정"/>
      <sheetName val="03.공수TABLE"/>
      <sheetName val="04.재료비TABLE(총괄)"/>
      <sheetName val="총괄표"/>
      <sheetName val="간접1"/>
      <sheetName val="조명율표"/>
      <sheetName val="교통대책내역"/>
      <sheetName val="당초"/>
      <sheetName val="주요기준"/>
      <sheetName val="내역서"/>
      <sheetName val="중간"/>
      <sheetName val="휘경동(신일)"/>
      <sheetName val="집계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부서코드"/>
      <sheetName val="CODE"/>
      <sheetName val="SIL98"/>
      <sheetName val="총괄"/>
      <sheetName val="공사현황(갑-1)"/>
      <sheetName val="공사현황(을)"/>
      <sheetName val="자료입력"/>
      <sheetName val="단가"/>
      <sheetName val="실행내역"/>
      <sheetName val="200"/>
      <sheetName val="손익분석"/>
      <sheetName val="내역"/>
      <sheetName val="7.경제성결과"/>
      <sheetName val="입찰안"/>
      <sheetName val="청천내"/>
      <sheetName val="개요"/>
      <sheetName val="SIL98(조정)"/>
      <sheetName val="설계내역서"/>
      <sheetName val="1차설계변경내역"/>
      <sheetName val="입찰보고"/>
      <sheetName val="설계명세서"/>
      <sheetName val="단가비교표"/>
      <sheetName val="자재단가"/>
      <sheetName val="갑지"/>
      <sheetName val="소방 "/>
      <sheetName val="공정코드"/>
      <sheetName val="일위대가표"/>
      <sheetName val="당초"/>
      <sheetName val="간접1"/>
      <sheetName val="#REF"/>
      <sheetName val="평3"/>
      <sheetName val="설비2차"/>
      <sheetName val="하수처리장"/>
      <sheetName val="DATA"/>
      <sheetName val="FAX"/>
      <sheetName val="일위대가(추가분)"/>
      <sheetName val="프랜트면허"/>
      <sheetName val="토목주소"/>
      <sheetName val="O＆P"/>
      <sheetName val="참조"/>
      <sheetName val="노임"/>
      <sheetName val="공통가설"/>
      <sheetName val="전기"/>
      <sheetName val="확약서"/>
      <sheetName val="실행철강하도"/>
      <sheetName val="일위대가목록"/>
      <sheetName val="직노"/>
      <sheetName val="일위대가(계측기설치)"/>
      <sheetName val="문학간접"/>
      <sheetName val="반응조"/>
      <sheetName val="DANGA"/>
      <sheetName val="내역서"/>
      <sheetName val="예산M11A"/>
      <sheetName val="간접"/>
      <sheetName val="Sheet1"/>
      <sheetName val="조명율표"/>
      <sheetName val="조경일람"/>
      <sheetName val="부대공Ⅱ"/>
      <sheetName val="DB"/>
      <sheetName val="동해묵호1내역"/>
      <sheetName val="집계표"/>
      <sheetName val="부대단위수량"/>
      <sheetName val="20관리비율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SIL98"/>
      <sheetName val="내역"/>
      <sheetName val="집계표"/>
      <sheetName val="손익분석"/>
      <sheetName val="200"/>
      <sheetName val="자료입력"/>
      <sheetName val="산출내력"/>
      <sheetName val="일위대가모음"/>
      <sheetName val="공량산출서"/>
      <sheetName val="단가"/>
      <sheetName val="산출근거"/>
      <sheetName val="__MAIN"/>
      <sheetName val="직노"/>
      <sheetName val="실행내역"/>
      <sheetName val="산출내역서집계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  <sheetName val="SIL98"/>
      <sheetName val="내역"/>
      <sheetName val="손익분석"/>
      <sheetName val="물가자료"/>
      <sheetName val="노임단가"/>
      <sheetName val="하조서"/>
      <sheetName val="공사비"/>
      <sheetName val="직노"/>
      <sheetName val="기계경비일람"/>
      <sheetName val="노임"/>
      <sheetName val="일위대가"/>
      <sheetName val="(C)원내역"/>
      <sheetName val="Sheet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인사관~1"/>
      <sheetName val="설 계"/>
      <sheetName val="정렬"/>
      <sheetName val="템플릿"/>
      <sheetName val="원본"/>
      <sheetName val="내역서"/>
      <sheetName val="현금흐름"/>
      <sheetName val="BID"/>
      <sheetName val="SIL98"/>
      <sheetName val="수입"/>
      <sheetName val="01"/>
      <sheetName val="품셈TABLE"/>
      <sheetName val="변경후-SHEET"/>
      <sheetName val="동원인원계획표"/>
      <sheetName val="BREAKDOWN(철거설치)"/>
      <sheetName val="일위대가"/>
      <sheetName val="설계"/>
      <sheetName val="정부노임단가"/>
      <sheetName val="내역"/>
      <sheetName val="품셈(기초)"/>
      <sheetName val="당진1,2호기전선관설치및접지4차공사내역서-을지"/>
      <sheetName val="수문일1"/>
      <sheetName val="하수급견적대비"/>
      <sheetName val="내역표지"/>
      <sheetName val="점수계산1-2"/>
      <sheetName val="공사개요"/>
      <sheetName val="매입세율"/>
      <sheetName val="배수공"/>
      <sheetName val="장비"/>
      <sheetName val="산근1"/>
      <sheetName val="노무"/>
      <sheetName val="자재"/>
      <sheetName val="FORM-0"/>
      <sheetName val="200"/>
      <sheetName val="토목주소"/>
      <sheetName val="프랜트면허"/>
      <sheetName val="Sheet1"/>
      <sheetName val="광통신 견적내역서1"/>
      <sheetName val="품셈표"/>
      <sheetName val="경비"/>
      <sheetName val="Total"/>
      <sheetName val="실행철강하도"/>
      <sheetName val="옥외"/>
      <sheetName val="#REF"/>
      <sheetName val="현대물량"/>
      <sheetName val="FAX"/>
      <sheetName val="태안9)3-2)원내역"/>
      <sheetName val="BJJIN"/>
      <sheetName val="조건표"/>
      <sheetName val="9GNG운반"/>
      <sheetName val="통신물량"/>
      <sheetName val="JUCKEYK"/>
      <sheetName val="적용토목"/>
      <sheetName val="1.취수장"/>
      <sheetName val="건축내역"/>
      <sheetName val="차액보증"/>
      <sheetName val="도급"/>
      <sheetName val="최종견"/>
      <sheetName val="경성자금"/>
      <sheetName val="SUB일위대가"/>
      <sheetName val="심사"/>
      <sheetName val="매입세"/>
      <sheetName val="관급"/>
      <sheetName val="장비가동"/>
      <sheetName val="DB"/>
      <sheetName val="오억미만"/>
      <sheetName val="항목코드"/>
      <sheetName val="6공구(당초)"/>
      <sheetName val="건축"/>
      <sheetName val="노임이"/>
      <sheetName val="FAB별"/>
      <sheetName val="별표 "/>
      <sheetName val="견적서"/>
      <sheetName val="주관사업"/>
      <sheetName val="원가계산서"/>
      <sheetName val=" ｹ-ﾌﾞﾙ"/>
      <sheetName val="단가표"/>
      <sheetName val="물량표"/>
      <sheetName val="자재집계표"/>
      <sheetName val="증감분석"/>
      <sheetName val="1공구산출내역서"/>
      <sheetName val="간접경상비"/>
      <sheetName val="추가예산"/>
      <sheetName val="견적의뢰"/>
      <sheetName val="ATM기초철가"/>
      <sheetName val="갑지"/>
      <sheetName val="입찰안"/>
      <sheetName val="70%"/>
      <sheetName val="부서코드표"/>
      <sheetName val="표건"/>
      <sheetName val="유림골조"/>
      <sheetName val="98수문일위"/>
      <sheetName val="wall"/>
      <sheetName val="Front"/>
      <sheetName val="Sheet3"/>
      <sheetName val="EJ"/>
      <sheetName val="ELECTRIC"/>
      <sheetName val="품목단가"/>
      <sheetName val="MAT"/>
      <sheetName val="스포회원매출"/>
      <sheetName val="재개발"/>
      <sheetName val="참조자료"/>
      <sheetName val="Y-WORK"/>
      <sheetName val="퇴직금(울산천상)"/>
      <sheetName val="견적의뢰서"/>
      <sheetName val="직노"/>
      <sheetName val="변경후원본2"/>
      <sheetName val="갑지(추정)"/>
      <sheetName val="설계내역서"/>
      <sheetName val="NOMUBI"/>
      <sheetName val="sw1"/>
      <sheetName val="노임단가"/>
      <sheetName val="일위대가(계측기설치)"/>
      <sheetName val="단가대비"/>
      <sheetName val="금액내역서"/>
      <sheetName val="TCDB"/>
      <sheetName val="천공배관"/>
      <sheetName val="기계실주위배관"/>
      <sheetName val="히트펌프"/>
      <sheetName val="토공사"/>
      <sheetName val="삭제금지단가"/>
      <sheetName val="세부내역"/>
      <sheetName val="소화"/>
      <sheetName val="공조기"/>
      <sheetName val="설계명세서"/>
      <sheetName val="배수통관(좌)"/>
      <sheetName val="투찰(하수)"/>
      <sheetName val="총괄-1"/>
      <sheetName val="일위_파일"/>
      <sheetName val="양식0202"/>
      <sheetName val="현장명"/>
      <sheetName val="시화점실행"/>
      <sheetName val="골조시행"/>
      <sheetName val="지구단위계획"/>
      <sheetName val="조명율표"/>
      <sheetName val="45,46"/>
      <sheetName val="수리결과"/>
      <sheetName val="5사남"/>
      <sheetName val="C1ㅇ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우석토건변경대비표.xlsx"/>
      <sheetName val="공사비 내역 (가)"/>
      <sheetName val="입찰보고"/>
      <sheetName val="98지급계획"/>
      <sheetName val="평3"/>
      <sheetName val="월별수입"/>
      <sheetName val="토공"/>
      <sheetName val="단가일람"/>
      <sheetName val="조경일람"/>
      <sheetName val="지질조사"/>
      <sheetName val="약품공급2"/>
      <sheetName val="J"/>
      <sheetName val="용소리교"/>
      <sheetName val="집계표"/>
      <sheetName val="손익분석"/>
      <sheetName val="일위대가목차"/>
      <sheetName val="A 견적"/>
      <sheetName val="장비사양"/>
      <sheetName val="원가계산서(변경)"/>
      <sheetName val="실행-자재"/>
      <sheetName val="2000년 공정표"/>
      <sheetName val="단가"/>
      <sheetName val="작성"/>
      <sheetName val="수량산출서"/>
      <sheetName val="7.경제성결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표지"/>
      <sheetName val="목차"/>
      <sheetName val="사유서"/>
      <sheetName val="주요변경개요"/>
      <sheetName val="차량통과소요시간"/>
      <sheetName val="실시설계포함사유서"/>
      <sheetName val="실시설계비포함공사비집계표"/>
      <sheetName val="실시설계비산출근거"/>
      <sheetName val="공사비집계표"/>
      <sheetName val="내역서"/>
      <sheetName val="지급자재비"/>
      <sheetName val="당초철거총괄"/>
      <sheetName val="당초토공유동표"/>
      <sheetName val="당초발파암유용"/>
      <sheetName val="당초타공종이기수량"/>
      <sheetName val="당초구조물주요자재집계표"/>
      <sheetName val="당초구조물시멘트골재량산출"/>
      <sheetName val="당초구조물콘크리트"/>
      <sheetName val="당초구조물철근집계"/>
      <sheetName val="당초구조물수량집계표"/>
      <sheetName val="당초골재수량집계표"/>
      <sheetName val="당초포장골재집계"/>
      <sheetName val="당초재료분리표"/>
      <sheetName val="당초포장공이월수량"/>
      <sheetName val="당초주요자재집계표"/>
      <sheetName val="당초부대공이월수량"/>
      <sheetName val="변경철거총괄"/>
      <sheetName val="변경토공유동표"/>
      <sheetName val="변경발파암유용"/>
      <sheetName val="변경타공종이기수량"/>
      <sheetName val="변경구조물주요자재집계표"/>
      <sheetName val="변경구조물시멘트골재량산출"/>
      <sheetName val="변경구조물콘크리트"/>
      <sheetName val="변경구조물철근집계"/>
      <sheetName val="변경구조물수량집계표"/>
      <sheetName val="변경골재수량집계표"/>
      <sheetName val="변경포장골재집계"/>
      <sheetName val="변경재료분리표"/>
      <sheetName val="변경포장공이월수량"/>
      <sheetName val="변경주요자재집계표"/>
      <sheetName val="변경부대공이월수량"/>
      <sheetName val="정체현황사진대지"/>
      <sheetName val="#REF"/>
      <sheetName val="ABUT수량-A1"/>
      <sheetName val="집계표"/>
      <sheetName val="9GNG운반"/>
      <sheetName val="DB"/>
      <sheetName val="오억미만"/>
      <sheetName val="준검 내역서"/>
      <sheetName val="품셈TABLE"/>
      <sheetName val="RAMP-A내역서"/>
      <sheetName val="인사자료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집계표 (2)"/>
      <sheetName val="가실행"/>
      <sheetName val="공사비집계"/>
      <sheetName val="A-4"/>
      <sheetName val="내역서"/>
      <sheetName val="9GNG운반"/>
      <sheetName val="#REF"/>
      <sheetName val="인사자료총집계"/>
      <sheetName val="D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준공계"/>
      <sheetName val="준공내역서"/>
      <sheetName val="준검 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ABUT수량-A1"/>
      <sheetName val="공사비집계"/>
      <sheetName val="수량집계"/>
      <sheetName val="품셈TABLE"/>
      <sheetName val="DB"/>
      <sheetName val="#REF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4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Y-WORK"/>
      <sheetName val="인사자료총집계"/>
      <sheetName val="하조서"/>
      <sheetName val="변경비교-을"/>
      <sheetName val="정부노임단가"/>
      <sheetName val="TEST1"/>
      <sheetName val="간접비"/>
      <sheetName val="집계표"/>
      <sheetName val="금호"/>
      <sheetName val="N賃率-職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4"/>
  <sheetViews>
    <sheetView showGridLines="0" tabSelected="1" view="pageBreakPreview" zoomScale="70" zoomScaleNormal="70" zoomScaleSheetLayoutView="70" workbookViewId="0">
      <selection activeCell="G29" sqref="G29"/>
    </sheetView>
  </sheetViews>
  <sheetFormatPr defaultRowHeight="24.75" customHeight="1"/>
  <cols>
    <col min="1" max="1" width="2.5" style="36" customWidth="1"/>
    <col min="2" max="2" width="4.75" style="36" bestFit="1" customWidth="1"/>
    <col min="3" max="3" width="15.25" style="36" bestFit="1" customWidth="1"/>
    <col min="4" max="4" width="30.5" style="36" customWidth="1"/>
    <col min="5" max="5" width="9.625" style="36" customWidth="1"/>
    <col min="6" max="6" width="29.25" style="36" customWidth="1"/>
    <col min="7" max="7" width="12.625" style="36" customWidth="1"/>
    <col min="8" max="8" width="3.5" style="36" customWidth="1"/>
    <col min="9" max="9" width="9" style="36"/>
    <col min="10" max="12" width="15.625" style="36" bestFit="1" customWidth="1"/>
    <col min="13" max="250" width="9" style="36"/>
    <col min="251" max="251" width="2.5" style="36" customWidth="1"/>
    <col min="252" max="252" width="15.625" style="36" customWidth="1"/>
    <col min="253" max="253" width="24.625" style="36" customWidth="1"/>
    <col min="254" max="254" width="8.75" style="36" customWidth="1"/>
    <col min="255" max="255" width="8.625" style="36" bestFit="1" customWidth="1"/>
    <col min="256" max="256" width="12.125" style="36" customWidth="1"/>
    <col min="257" max="257" width="17.375" style="36" bestFit="1" customWidth="1"/>
    <col min="258" max="258" width="16.75" style="36" customWidth="1"/>
    <col min="259" max="259" width="3.375" style="36" customWidth="1"/>
    <col min="260" max="260" width="17.75" style="36" customWidth="1"/>
    <col min="261" max="506" width="9" style="36"/>
    <col min="507" max="507" width="2.5" style="36" customWidth="1"/>
    <col min="508" max="508" width="15.625" style="36" customWidth="1"/>
    <col min="509" max="509" width="24.625" style="36" customWidth="1"/>
    <col min="510" max="510" width="8.75" style="36" customWidth="1"/>
    <col min="511" max="511" width="8.625" style="36" bestFit="1" customWidth="1"/>
    <col min="512" max="512" width="12.125" style="36" customWidth="1"/>
    <col min="513" max="513" width="17.375" style="36" bestFit="1" customWidth="1"/>
    <col min="514" max="514" width="16.75" style="36" customWidth="1"/>
    <col min="515" max="515" width="3.375" style="36" customWidth="1"/>
    <col min="516" max="516" width="17.75" style="36" customWidth="1"/>
    <col min="517" max="762" width="9" style="36"/>
    <col min="763" max="763" width="2.5" style="36" customWidth="1"/>
    <col min="764" max="764" width="15.625" style="36" customWidth="1"/>
    <col min="765" max="765" width="24.625" style="36" customWidth="1"/>
    <col min="766" max="766" width="8.75" style="36" customWidth="1"/>
    <col min="767" max="767" width="8.625" style="36" bestFit="1" customWidth="1"/>
    <col min="768" max="768" width="12.125" style="36" customWidth="1"/>
    <col min="769" max="769" width="17.375" style="36" bestFit="1" customWidth="1"/>
    <col min="770" max="770" width="16.75" style="36" customWidth="1"/>
    <col min="771" max="771" width="3.375" style="36" customWidth="1"/>
    <col min="772" max="772" width="17.75" style="36" customWidth="1"/>
    <col min="773" max="1018" width="9" style="36"/>
    <col min="1019" max="1019" width="2.5" style="36" customWidth="1"/>
    <col min="1020" max="1020" width="15.625" style="36" customWidth="1"/>
    <col min="1021" max="1021" width="24.625" style="36" customWidth="1"/>
    <col min="1022" max="1022" width="8.75" style="36" customWidth="1"/>
    <col min="1023" max="1023" width="8.625" style="36" bestFit="1" customWidth="1"/>
    <col min="1024" max="1024" width="12.125" style="36" customWidth="1"/>
    <col min="1025" max="1025" width="17.375" style="36" bestFit="1" customWidth="1"/>
    <col min="1026" max="1026" width="16.75" style="36" customWidth="1"/>
    <col min="1027" max="1027" width="3.375" style="36" customWidth="1"/>
    <col min="1028" max="1028" width="17.75" style="36" customWidth="1"/>
    <col min="1029" max="1274" width="9" style="36"/>
    <col min="1275" max="1275" width="2.5" style="36" customWidth="1"/>
    <col min="1276" max="1276" width="15.625" style="36" customWidth="1"/>
    <col min="1277" max="1277" width="24.625" style="36" customWidth="1"/>
    <col min="1278" max="1278" width="8.75" style="36" customWidth="1"/>
    <col min="1279" max="1279" width="8.625" style="36" bestFit="1" customWidth="1"/>
    <col min="1280" max="1280" width="12.125" style="36" customWidth="1"/>
    <col min="1281" max="1281" width="17.375" style="36" bestFit="1" customWidth="1"/>
    <col min="1282" max="1282" width="16.75" style="36" customWidth="1"/>
    <col min="1283" max="1283" width="3.375" style="36" customWidth="1"/>
    <col min="1284" max="1284" width="17.75" style="36" customWidth="1"/>
    <col min="1285" max="1530" width="9" style="36"/>
    <col min="1531" max="1531" width="2.5" style="36" customWidth="1"/>
    <col min="1532" max="1532" width="15.625" style="36" customWidth="1"/>
    <col min="1533" max="1533" width="24.625" style="36" customWidth="1"/>
    <col min="1534" max="1534" width="8.75" style="36" customWidth="1"/>
    <col min="1535" max="1535" width="8.625" style="36" bestFit="1" customWidth="1"/>
    <col min="1536" max="1536" width="12.125" style="36" customWidth="1"/>
    <col min="1537" max="1537" width="17.375" style="36" bestFit="1" customWidth="1"/>
    <col min="1538" max="1538" width="16.75" style="36" customWidth="1"/>
    <col min="1539" max="1539" width="3.375" style="36" customWidth="1"/>
    <col min="1540" max="1540" width="17.75" style="36" customWidth="1"/>
    <col min="1541" max="1786" width="9" style="36"/>
    <col min="1787" max="1787" width="2.5" style="36" customWidth="1"/>
    <col min="1788" max="1788" width="15.625" style="36" customWidth="1"/>
    <col min="1789" max="1789" width="24.625" style="36" customWidth="1"/>
    <col min="1790" max="1790" width="8.75" style="36" customWidth="1"/>
    <col min="1791" max="1791" width="8.625" style="36" bestFit="1" customWidth="1"/>
    <col min="1792" max="1792" width="12.125" style="36" customWidth="1"/>
    <col min="1793" max="1793" width="17.375" style="36" bestFit="1" customWidth="1"/>
    <col min="1794" max="1794" width="16.75" style="36" customWidth="1"/>
    <col min="1795" max="1795" width="3.375" style="36" customWidth="1"/>
    <col min="1796" max="1796" width="17.75" style="36" customWidth="1"/>
    <col min="1797" max="2042" width="9" style="36"/>
    <col min="2043" max="2043" width="2.5" style="36" customWidth="1"/>
    <col min="2044" max="2044" width="15.625" style="36" customWidth="1"/>
    <col min="2045" max="2045" width="24.625" style="36" customWidth="1"/>
    <col min="2046" max="2046" width="8.75" style="36" customWidth="1"/>
    <col min="2047" max="2047" width="8.625" style="36" bestFit="1" customWidth="1"/>
    <col min="2048" max="2048" width="12.125" style="36" customWidth="1"/>
    <col min="2049" max="2049" width="17.375" style="36" bestFit="1" customWidth="1"/>
    <col min="2050" max="2050" width="16.75" style="36" customWidth="1"/>
    <col min="2051" max="2051" width="3.375" style="36" customWidth="1"/>
    <col min="2052" max="2052" width="17.75" style="36" customWidth="1"/>
    <col min="2053" max="2298" width="9" style="36"/>
    <col min="2299" max="2299" width="2.5" style="36" customWidth="1"/>
    <col min="2300" max="2300" width="15.625" style="36" customWidth="1"/>
    <col min="2301" max="2301" width="24.625" style="36" customWidth="1"/>
    <col min="2302" max="2302" width="8.75" style="36" customWidth="1"/>
    <col min="2303" max="2303" width="8.625" style="36" bestFit="1" customWidth="1"/>
    <col min="2304" max="2304" width="12.125" style="36" customWidth="1"/>
    <col min="2305" max="2305" width="17.375" style="36" bestFit="1" customWidth="1"/>
    <col min="2306" max="2306" width="16.75" style="36" customWidth="1"/>
    <col min="2307" max="2307" width="3.375" style="36" customWidth="1"/>
    <col min="2308" max="2308" width="17.75" style="36" customWidth="1"/>
    <col min="2309" max="2554" width="9" style="36"/>
    <col min="2555" max="2555" width="2.5" style="36" customWidth="1"/>
    <col min="2556" max="2556" width="15.625" style="36" customWidth="1"/>
    <col min="2557" max="2557" width="24.625" style="36" customWidth="1"/>
    <col min="2558" max="2558" width="8.75" style="36" customWidth="1"/>
    <col min="2559" max="2559" width="8.625" style="36" bestFit="1" customWidth="1"/>
    <col min="2560" max="2560" width="12.125" style="36" customWidth="1"/>
    <col min="2561" max="2561" width="17.375" style="36" bestFit="1" customWidth="1"/>
    <col min="2562" max="2562" width="16.75" style="36" customWidth="1"/>
    <col min="2563" max="2563" width="3.375" style="36" customWidth="1"/>
    <col min="2564" max="2564" width="17.75" style="36" customWidth="1"/>
    <col min="2565" max="2810" width="9" style="36"/>
    <col min="2811" max="2811" width="2.5" style="36" customWidth="1"/>
    <col min="2812" max="2812" width="15.625" style="36" customWidth="1"/>
    <col min="2813" max="2813" width="24.625" style="36" customWidth="1"/>
    <col min="2814" max="2814" width="8.75" style="36" customWidth="1"/>
    <col min="2815" max="2815" width="8.625" style="36" bestFit="1" customWidth="1"/>
    <col min="2816" max="2816" width="12.125" style="36" customWidth="1"/>
    <col min="2817" max="2817" width="17.375" style="36" bestFit="1" customWidth="1"/>
    <col min="2818" max="2818" width="16.75" style="36" customWidth="1"/>
    <col min="2819" max="2819" width="3.375" style="36" customWidth="1"/>
    <col min="2820" max="2820" width="17.75" style="36" customWidth="1"/>
    <col min="2821" max="3066" width="9" style="36"/>
    <col min="3067" max="3067" width="2.5" style="36" customWidth="1"/>
    <col min="3068" max="3068" width="15.625" style="36" customWidth="1"/>
    <col min="3069" max="3069" width="24.625" style="36" customWidth="1"/>
    <col min="3070" max="3070" width="8.75" style="36" customWidth="1"/>
    <col min="3071" max="3071" width="8.625" style="36" bestFit="1" customWidth="1"/>
    <col min="3072" max="3072" width="12.125" style="36" customWidth="1"/>
    <col min="3073" max="3073" width="17.375" style="36" bestFit="1" customWidth="1"/>
    <col min="3074" max="3074" width="16.75" style="36" customWidth="1"/>
    <col min="3075" max="3075" width="3.375" style="36" customWidth="1"/>
    <col min="3076" max="3076" width="17.75" style="36" customWidth="1"/>
    <col min="3077" max="3322" width="9" style="36"/>
    <col min="3323" max="3323" width="2.5" style="36" customWidth="1"/>
    <col min="3324" max="3324" width="15.625" style="36" customWidth="1"/>
    <col min="3325" max="3325" width="24.625" style="36" customWidth="1"/>
    <col min="3326" max="3326" width="8.75" style="36" customWidth="1"/>
    <col min="3327" max="3327" width="8.625" style="36" bestFit="1" customWidth="1"/>
    <col min="3328" max="3328" width="12.125" style="36" customWidth="1"/>
    <col min="3329" max="3329" width="17.375" style="36" bestFit="1" customWidth="1"/>
    <col min="3330" max="3330" width="16.75" style="36" customWidth="1"/>
    <col min="3331" max="3331" width="3.375" style="36" customWidth="1"/>
    <col min="3332" max="3332" width="17.75" style="36" customWidth="1"/>
    <col min="3333" max="3578" width="9" style="36"/>
    <col min="3579" max="3579" width="2.5" style="36" customWidth="1"/>
    <col min="3580" max="3580" width="15.625" style="36" customWidth="1"/>
    <col min="3581" max="3581" width="24.625" style="36" customWidth="1"/>
    <col min="3582" max="3582" width="8.75" style="36" customWidth="1"/>
    <col min="3583" max="3583" width="8.625" style="36" bestFit="1" customWidth="1"/>
    <col min="3584" max="3584" width="12.125" style="36" customWidth="1"/>
    <col min="3585" max="3585" width="17.375" style="36" bestFit="1" customWidth="1"/>
    <col min="3586" max="3586" width="16.75" style="36" customWidth="1"/>
    <col min="3587" max="3587" width="3.375" style="36" customWidth="1"/>
    <col min="3588" max="3588" width="17.75" style="36" customWidth="1"/>
    <col min="3589" max="3834" width="9" style="36"/>
    <col min="3835" max="3835" width="2.5" style="36" customWidth="1"/>
    <col min="3836" max="3836" width="15.625" style="36" customWidth="1"/>
    <col min="3837" max="3837" width="24.625" style="36" customWidth="1"/>
    <col min="3838" max="3838" width="8.75" style="36" customWidth="1"/>
    <col min="3839" max="3839" width="8.625" style="36" bestFit="1" customWidth="1"/>
    <col min="3840" max="3840" width="12.125" style="36" customWidth="1"/>
    <col min="3841" max="3841" width="17.375" style="36" bestFit="1" customWidth="1"/>
    <col min="3842" max="3842" width="16.75" style="36" customWidth="1"/>
    <col min="3843" max="3843" width="3.375" style="36" customWidth="1"/>
    <col min="3844" max="3844" width="17.75" style="36" customWidth="1"/>
    <col min="3845" max="4090" width="9" style="36"/>
    <col min="4091" max="4091" width="2.5" style="36" customWidth="1"/>
    <col min="4092" max="4092" width="15.625" style="36" customWidth="1"/>
    <col min="4093" max="4093" width="24.625" style="36" customWidth="1"/>
    <col min="4094" max="4094" width="8.75" style="36" customWidth="1"/>
    <col min="4095" max="4095" width="8.625" style="36" bestFit="1" customWidth="1"/>
    <col min="4096" max="4096" width="12.125" style="36" customWidth="1"/>
    <col min="4097" max="4097" width="17.375" style="36" bestFit="1" customWidth="1"/>
    <col min="4098" max="4098" width="16.75" style="36" customWidth="1"/>
    <col min="4099" max="4099" width="3.375" style="36" customWidth="1"/>
    <col min="4100" max="4100" width="17.75" style="36" customWidth="1"/>
    <col min="4101" max="4346" width="9" style="36"/>
    <col min="4347" max="4347" width="2.5" style="36" customWidth="1"/>
    <col min="4348" max="4348" width="15.625" style="36" customWidth="1"/>
    <col min="4349" max="4349" width="24.625" style="36" customWidth="1"/>
    <col min="4350" max="4350" width="8.75" style="36" customWidth="1"/>
    <col min="4351" max="4351" width="8.625" style="36" bestFit="1" customWidth="1"/>
    <col min="4352" max="4352" width="12.125" style="36" customWidth="1"/>
    <col min="4353" max="4353" width="17.375" style="36" bestFit="1" customWidth="1"/>
    <col min="4354" max="4354" width="16.75" style="36" customWidth="1"/>
    <col min="4355" max="4355" width="3.375" style="36" customWidth="1"/>
    <col min="4356" max="4356" width="17.75" style="36" customWidth="1"/>
    <col min="4357" max="4602" width="9" style="36"/>
    <col min="4603" max="4603" width="2.5" style="36" customWidth="1"/>
    <col min="4604" max="4604" width="15.625" style="36" customWidth="1"/>
    <col min="4605" max="4605" width="24.625" style="36" customWidth="1"/>
    <col min="4606" max="4606" width="8.75" style="36" customWidth="1"/>
    <col min="4607" max="4607" width="8.625" style="36" bestFit="1" customWidth="1"/>
    <col min="4608" max="4608" width="12.125" style="36" customWidth="1"/>
    <col min="4609" max="4609" width="17.375" style="36" bestFit="1" customWidth="1"/>
    <col min="4610" max="4610" width="16.75" style="36" customWidth="1"/>
    <col min="4611" max="4611" width="3.375" style="36" customWidth="1"/>
    <col min="4612" max="4612" width="17.75" style="36" customWidth="1"/>
    <col min="4613" max="4858" width="9" style="36"/>
    <col min="4859" max="4859" width="2.5" style="36" customWidth="1"/>
    <col min="4860" max="4860" width="15.625" style="36" customWidth="1"/>
    <col min="4861" max="4861" width="24.625" style="36" customWidth="1"/>
    <col min="4862" max="4862" width="8.75" style="36" customWidth="1"/>
    <col min="4863" max="4863" width="8.625" style="36" bestFit="1" customWidth="1"/>
    <col min="4864" max="4864" width="12.125" style="36" customWidth="1"/>
    <col min="4865" max="4865" width="17.375" style="36" bestFit="1" customWidth="1"/>
    <col min="4866" max="4866" width="16.75" style="36" customWidth="1"/>
    <col min="4867" max="4867" width="3.375" style="36" customWidth="1"/>
    <col min="4868" max="4868" width="17.75" style="36" customWidth="1"/>
    <col min="4869" max="5114" width="9" style="36"/>
    <col min="5115" max="5115" width="2.5" style="36" customWidth="1"/>
    <col min="5116" max="5116" width="15.625" style="36" customWidth="1"/>
    <col min="5117" max="5117" width="24.625" style="36" customWidth="1"/>
    <col min="5118" max="5118" width="8.75" style="36" customWidth="1"/>
    <col min="5119" max="5119" width="8.625" style="36" bestFit="1" customWidth="1"/>
    <col min="5120" max="5120" width="12.125" style="36" customWidth="1"/>
    <col min="5121" max="5121" width="17.375" style="36" bestFit="1" customWidth="1"/>
    <col min="5122" max="5122" width="16.75" style="36" customWidth="1"/>
    <col min="5123" max="5123" width="3.375" style="36" customWidth="1"/>
    <col min="5124" max="5124" width="17.75" style="36" customWidth="1"/>
    <col min="5125" max="5370" width="9" style="36"/>
    <col min="5371" max="5371" width="2.5" style="36" customWidth="1"/>
    <col min="5372" max="5372" width="15.625" style="36" customWidth="1"/>
    <col min="5373" max="5373" width="24.625" style="36" customWidth="1"/>
    <col min="5374" max="5374" width="8.75" style="36" customWidth="1"/>
    <col min="5375" max="5375" width="8.625" style="36" bestFit="1" customWidth="1"/>
    <col min="5376" max="5376" width="12.125" style="36" customWidth="1"/>
    <col min="5377" max="5377" width="17.375" style="36" bestFit="1" customWidth="1"/>
    <col min="5378" max="5378" width="16.75" style="36" customWidth="1"/>
    <col min="5379" max="5379" width="3.375" style="36" customWidth="1"/>
    <col min="5380" max="5380" width="17.75" style="36" customWidth="1"/>
    <col min="5381" max="5626" width="9" style="36"/>
    <col min="5627" max="5627" width="2.5" style="36" customWidth="1"/>
    <col min="5628" max="5628" width="15.625" style="36" customWidth="1"/>
    <col min="5629" max="5629" width="24.625" style="36" customWidth="1"/>
    <col min="5630" max="5630" width="8.75" style="36" customWidth="1"/>
    <col min="5631" max="5631" width="8.625" style="36" bestFit="1" customWidth="1"/>
    <col min="5632" max="5632" width="12.125" style="36" customWidth="1"/>
    <col min="5633" max="5633" width="17.375" style="36" bestFit="1" customWidth="1"/>
    <col min="5634" max="5634" width="16.75" style="36" customWidth="1"/>
    <col min="5635" max="5635" width="3.375" style="36" customWidth="1"/>
    <col min="5636" max="5636" width="17.75" style="36" customWidth="1"/>
    <col min="5637" max="5882" width="9" style="36"/>
    <col min="5883" max="5883" width="2.5" style="36" customWidth="1"/>
    <col min="5884" max="5884" width="15.625" style="36" customWidth="1"/>
    <col min="5885" max="5885" width="24.625" style="36" customWidth="1"/>
    <col min="5886" max="5886" width="8.75" style="36" customWidth="1"/>
    <col min="5887" max="5887" width="8.625" style="36" bestFit="1" customWidth="1"/>
    <col min="5888" max="5888" width="12.125" style="36" customWidth="1"/>
    <col min="5889" max="5889" width="17.375" style="36" bestFit="1" customWidth="1"/>
    <col min="5890" max="5890" width="16.75" style="36" customWidth="1"/>
    <col min="5891" max="5891" width="3.375" style="36" customWidth="1"/>
    <col min="5892" max="5892" width="17.75" style="36" customWidth="1"/>
    <col min="5893" max="6138" width="9" style="36"/>
    <col min="6139" max="6139" width="2.5" style="36" customWidth="1"/>
    <col min="6140" max="6140" width="15.625" style="36" customWidth="1"/>
    <col min="6141" max="6141" width="24.625" style="36" customWidth="1"/>
    <col min="6142" max="6142" width="8.75" style="36" customWidth="1"/>
    <col min="6143" max="6143" width="8.625" style="36" bestFit="1" customWidth="1"/>
    <col min="6144" max="6144" width="12.125" style="36" customWidth="1"/>
    <col min="6145" max="6145" width="17.375" style="36" bestFit="1" customWidth="1"/>
    <col min="6146" max="6146" width="16.75" style="36" customWidth="1"/>
    <col min="6147" max="6147" width="3.375" style="36" customWidth="1"/>
    <col min="6148" max="6148" width="17.75" style="36" customWidth="1"/>
    <col min="6149" max="6394" width="9" style="36"/>
    <col min="6395" max="6395" width="2.5" style="36" customWidth="1"/>
    <col min="6396" max="6396" width="15.625" style="36" customWidth="1"/>
    <col min="6397" max="6397" width="24.625" style="36" customWidth="1"/>
    <col min="6398" max="6398" width="8.75" style="36" customWidth="1"/>
    <col min="6399" max="6399" width="8.625" style="36" bestFit="1" customWidth="1"/>
    <col min="6400" max="6400" width="12.125" style="36" customWidth="1"/>
    <col min="6401" max="6401" width="17.375" style="36" bestFit="1" customWidth="1"/>
    <col min="6402" max="6402" width="16.75" style="36" customWidth="1"/>
    <col min="6403" max="6403" width="3.375" style="36" customWidth="1"/>
    <col min="6404" max="6404" width="17.75" style="36" customWidth="1"/>
    <col min="6405" max="6650" width="9" style="36"/>
    <col min="6651" max="6651" width="2.5" style="36" customWidth="1"/>
    <col min="6652" max="6652" width="15.625" style="36" customWidth="1"/>
    <col min="6653" max="6653" width="24.625" style="36" customWidth="1"/>
    <col min="6654" max="6654" width="8.75" style="36" customWidth="1"/>
    <col min="6655" max="6655" width="8.625" style="36" bestFit="1" customWidth="1"/>
    <col min="6656" max="6656" width="12.125" style="36" customWidth="1"/>
    <col min="6657" max="6657" width="17.375" style="36" bestFit="1" customWidth="1"/>
    <col min="6658" max="6658" width="16.75" style="36" customWidth="1"/>
    <col min="6659" max="6659" width="3.375" style="36" customWidth="1"/>
    <col min="6660" max="6660" width="17.75" style="36" customWidth="1"/>
    <col min="6661" max="6906" width="9" style="36"/>
    <col min="6907" max="6907" width="2.5" style="36" customWidth="1"/>
    <col min="6908" max="6908" width="15.625" style="36" customWidth="1"/>
    <col min="6909" max="6909" width="24.625" style="36" customWidth="1"/>
    <col min="6910" max="6910" width="8.75" style="36" customWidth="1"/>
    <col min="6911" max="6911" width="8.625" style="36" bestFit="1" customWidth="1"/>
    <col min="6912" max="6912" width="12.125" style="36" customWidth="1"/>
    <col min="6913" max="6913" width="17.375" style="36" bestFit="1" customWidth="1"/>
    <col min="6914" max="6914" width="16.75" style="36" customWidth="1"/>
    <col min="6915" max="6915" width="3.375" style="36" customWidth="1"/>
    <col min="6916" max="6916" width="17.75" style="36" customWidth="1"/>
    <col min="6917" max="7162" width="9" style="36"/>
    <col min="7163" max="7163" width="2.5" style="36" customWidth="1"/>
    <col min="7164" max="7164" width="15.625" style="36" customWidth="1"/>
    <col min="7165" max="7165" width="24.625" style="36" customWidth="1"/>
    <col min="7166" max="7166" width="8.75" style="36" customWidth="1"/>
    <col min="7167" max="7167" width="8.625" style="36" bestFit="1" customWidth="1"/>
    <col min="7168" max="7168" width="12.125" style="36" customWidth="1"/>
    <col min="7169" max="7169" width="17.375" style="36" bestFit="1" customWidth="1"/>
    <col min="7170" max="7170" width="16.75" style="36" customWidth="1"/>
    <col min="7171" max="7171" width="3.375" style="36" customWidth="1"/>
    <col min="7172" max="7172" width="17.75" style="36" customWidth="1"/>
    <col min="7173" max="7418" width="9" style="36"/>
    <col min="7419" max="7419" width="2.5" style="36" customWidth="1"/>
    <col min="7420" max="7420" width="15.625" style="36" customWidth="1"/>
    <col min="7421" max="7421" width="24.625" style="36" customWidth="1"/>
    <col min="7422" max="7422" width="8.75" style="36" customWidth="1"/>
    <col min="7423" max="7423" width="8.625" style="36" bestFit="1" customWidth="1"/>
    <col min="7424" max="7424" width="12.125" style="36" customWidth="1"/>
    <col min="7425" max="7425" width="17.375" style="36" bestFit="1" customWidth="1"/>
    <col min="7426" max="7426" width="16.75" style="36" customWidth="1"/>
    <col min="7427" max="7427" width="3.375" style="36" customWidth="1"/>
    <col min="7428" max="7428" width="17.75" style="36" customWidth="1"/>
    <col min="7429" max="7674" width="9" style="36"/>
    <col min="7675" max="7675" width="2.5" style="36" customWidth="1"/>
    <col min="7676" max="7676" width="15.625" style="36" customWidth="1"/>
    <col min="7677" max="7677" width="24.625" style="36" customWidth="1"/>
    <col min="7678" max="7678" width="8.75" style="36" customWidth="1"/>
    <col min="7679" max="7679" width="8.625" style="36" bestFit="1" customWidth="1"/>
    <col min="7680" max="7680" width="12.125" style="36" customWidth="1"/>
    <col min="7681" max="7681" width="17.375" style="36" bestFit="1" customWidth="1"/>
    <col min="7682" max="7682" width="16.75" style="36" customWidth="1"/>
    <col min="7683" max="7683" width="3.375" style="36" customWidth="1"/>
    <col min="7684" max="7684" width="17.75" style="36" customWidth="1"/>
    <col min="7685" max="7930" width="9" style="36"/>
    <col min="7931" max="7931" width="2.5" style="36" customWidth="1"/>
    <col min="7932" max="7932" width="15.625" style="36" customWidth="1"/>
    <col min="7933" max="7933" width="24.625" style="36" customWidth="1"/>
    <col min="7934" max="7934" width="8.75" style="36" customWidth="1"/>
    <col min="7935" max="7935" width="8.625" style="36" bestFit="1" customWidth="1"/>
    <col min="7936" max="7936" width="12.125" style="36" customWidth="1"/>
    <col min="7937" max="7937" width="17.375" style="36" bestFit="1" customWidth="1"/>
    <col min="7938" max="7938" width="16.75" style="36" customWidth="1"/>
    <col min="7939" max="7939" width="3.375" style="36" customWidth="1"/>
    <col min="7940" max="7940" width="17.75" style="36" customWidth="1"/>
    <col min="7941" max="8186" width="9" style="36"/>
    <col min="8187" max="8187" width="2.5" style="36" customWidth="1"/>
    <col min="8188" max="8188" width="15.625" style="36" customWidth="1"/>
    <col min="8189" max="8189" width="24.625" style="36" customWidth="1"/>
    <col min="8190" max="8190" width="8.75" style="36" customWidth="1"/>
    <col min="8191" max="8191" width="8.625" style="36" bestFit="1" customWidth="1"/>
    <col min="8192" max="8192" width="12.125" style="36" customWidth="1"/>
    <col min="8193" max="8193" width="17.375" style="36" bestFit="1" customWidth="1"/>
    <col min="8194" max="8194" width="16.75" style="36" customWidth="1"/>
    <col min="8195" max="8195" width="3.375" style="36" customWidth="1"/>
    <col min="8196" max="8196" width="17.75" style="36" customWidth="1"/>
    <col min="8197" max="8442" width="9" style="36"/>
    <col min="8443" max="8443" width="2.5" style="36" customWidth="1"/>
    <col min="8444" max="8444" width="15.625" style="36" customWidth="1"/>
    <col min="8445" max="8445" width="24.625" style="36" customWidth="1"/>
    <col min="8446" max="8446" width="8.75" style="36" customWidth="1"/>
    <col min="8447" max="8447" width="8.625" style="36" bestFit="1" customWidth="1"/>
    <col min="8448" max="8448" width="12.125" style="36" customWidth="1"/>
    <col min="8449" max="8449" width="17.375" style="36" bestFit="1" customWidth="1"/>
    <col min="8450" max="8450" width="16.75" style="36" customWidth="1"/>
    <col min="8451" max="8451" width="3.375" style="36" customWidth="1"/>
    <col min="8452" max="8452" width="17.75" style="36" customWidth="1"/>
    <col min="8453" max="8698" width="9" style="36"/>
    <col min="8699" max="8699" width="2.5" style="36" customWidth="1"/>
    <col min="8700" max="8700" width="15.625" style="36" customWidth="1"/>
    <col min="8701" max="8701" width="24.625" style="36" customWidth="1"/>
    <col min="8702" max="8702" width="8.75" style="36" customWidth="1"/>
    <col min="8703" max="8703" width="8.625" style="36" bestFit="1" customWidth="1"/>
    <col min="8704" max="8704" width="12.125" style="36" customWidth="1"/>
    <col min="8705" max="8705" width="17.375" style="36" bestFit="1" customWidth="1"/>
    <col min="8706" max="8706" width="16.75" style="36" customWidth="1"/>
    <col min="8707" max="8707" width="3.375" style="36" customWidth="1"/>
    <col min="8708" max="8708" width="17.75" style="36" customWidth="1"/>
    <col min="8709" max="8954" width="9" style="36"/>
    <col min="8955" max="8955" width="2.5" style="36" customWidth="1"/>
    <col min="8956" max="8956" width="15.625" style="36" customWidth="1"/>
    <col min="8957" max="8957" width="24.625" style="36" customWidth="1"/>
    <col min="8958" max="8958" width="8.75" style="36" customWidth="1"/>
    <col min="8959" max="8959" width="8.625" style="36" bestFit="1" customWidth="1"/>
    <col min="8960" max="8960" width="12.125" style="36" customWidth="1"/>
    <col min="8961" max="8961" width="17.375" style="36" bestFit="1" customWidth="1"/>
    <col min="8962" max="8962" width="16.75" style="36" customWidth="1"/>
    <col min="8963" max="8963" width="3.375" style="36" customWidth="1"/>
    <col min="8964" max="8964" width="17.75" style="36" customWidth="1"/>
    <col min="8965" max="9210" width="9" style="36"/>
    <col min="9211" max="9211" width="2.5" style="36" customWidth="1"/>
    <col min="9212" max="9212" width="15.625" style="36" customWidth="1"/>
    <col min="9213" max="9213" width="24.625" style="36" customWidth="1"/>
    <col min="9214" max="9214" width="8.75" style="36" customWidth="1"/>
    <col min="9215" max="9215" width="8.625" style="36" bestFit="1" customWidth="1"/>
    <col min="9216" max="9216" width="12.125" style="36" customWidth="1"/>
    <col min="9217" max="9217" width="17.375" style="36" bestFit="1" customWidth="1"/>
    <col min="9218" max="9218" width="16.75" style="36" customWidth="1"/>
    <col min="9219" max="9219" width="3.375" style="36" customWidth="1"/>
    <col min="9220" max="9220" width="17.75" style="36" customWidth="1"/>
    <col min="9221" max="9466" width="9" style="36"/>
    <col min="9467" max="9467" width="2.5" style="36" customWidth="1"/>
    <col min="9468" max="9468" width="15.625" style="36" customWidth="1"/>
    <col min="9469" max="9469" width="24.625" style="36" customWidth="1"/>
    <col min="9470" max="9470" width="8.75" style="36" customWidth="1"/>
    <col min="9471" max="9471" width="8.625" style="36" bestFit="1" customWidth="1"/>
    <col min="9472" max="9472" width="12.125" style="36" customWidth="1"/>
    <col min="9473" max="9473" width="17.375" style="36" bestFit="1" customWidth="1"/>
    <col min="9474" max="9474" width="16.75" style="36" customWidth="1"/>
    <col min="9475" max="9475" width="3.375" style="36" customWidth="1"/>
    <col min="9476" max="9476" width="17.75" style="36" customWidth="1"/>
    <col min="9477" max="9722" width="9" style="36"/>
    <col min="9723" max="9723" width="2.5" style="36" customWidth="1"/>
    <col min="9724" max="9724" width="15.625" style="36" customWidth="1"/>
    <col min="9725" max="9725" width="24.625" style="36" customWidth="1"/>
    <col min="9726" max="9726" width="8.75" style="36" customWidth="1"/>
    <col min="9727" max="9727" width="8.625" style="36" bestFit="1" customWidth="1"/>
    <col min="9728" max="9728" width="12.125" style="36" customWidth="1"/>
    <col min="9729" max="9729" width="17.375" style="36" bestFit="1" customWidth="1"/>
    <col min="9730" max="9730" width="16.75" style="36" customWidth="1"/>
    <col min="9731" max="9731" width="3.375" style="36" customWidth="1"/>
    <col min="9732" max="9732" width="17.75" style="36" customWidth="1"/>
    <col min="9733" max="9978" width="9" style="36"/>
    <col min="9979" max="9979" width="2.5" style="36" customWidth="1"/>
    <col min="9980" max="9980" width="15.625" style="36" customWidth="1"/>
    <col min="9981" max="9981" width="24.625" style="36" customWidth="1"/>
    <col min="9982" max="9982" width="8.75" style="36" customWidth="1"/>
    <col min="9983" max="9983" width="8.625" style="36" bestFit="1" customWidth="1"/>
    <col min="9984" max="9984" width="12.125" style="36" customWidth="1"/>
    <col min="9985" max="9985" width="17.375" style="36" bestFit="1" customWidth="1"/>
    <col min="9986" max="9986" width="16.75" style="36" customWidth="1"/>
    <col min="9987" max="9987" width="3.375" style="36" customWidth="1"/>
    <col min="9988" max="9988" width="17.75" style="36" customWidth="1"/>
    <col min="9989" max="10234" width="9" style="36"/>
    <col min="10235" max="10235" width="2.5" style="36" customWidth="1"/>
    <col min="10236" max="10236" width="15.625" style="36" customWidth="1"/>
    <col min="10237" max="10237" width="24.625" style="36" customWidth="1"/>
    <col min="10238" max="10238" width="8.75" style="36" customWidth="1"/>
    <col min="10239" max="10239" width="8.625" style="36" bestFit="1" customWidth="1"/>
    <col min="10240" max="10240" width="12.125" style="36" customWidth="1"/>
    <col min="10241" max="10241" width="17.375" style="36" bestFit="1" customWidth="1"/>
    <col min="10242" max="10242" width="16.75" style="36" customWidth="1"/>
    <col min="10243" max="10243" width="3.375" style="36" customWidth="1"/>
    <col min="10244" max="10244" width="17.75" style="36" customWidth="1"/>
    <col min="10245" max="10490" width="9" style="36"/>
    <col min="10491" max="10491" width="2.5" style="36" customWidth="1"/>
    <col min="10492" max="10492" width="15.625" style="36" customWidth="1"/>
    <col min="10493" max="10493" width="24.625" style="36" customWidth="1"/>
    <col min="10494" max="10494" width="8.75" style="36" customWidth="1"/>
    <col min="10495" max="10495" width="8.625" style="36" bestFit="1" customWidth="1"/>
    <col min="10496" max="10496" width="12.125" style="36" customWidth="1"/>
    <col min="10497" max="10497" width="17.375" style="36" bestFit="1" customWidth="1"/>
    <col min="10498" max="10498" width="16.75" style="36" customWidth="1"/>
    <col min="10499" max="10499" width="3.375" style="36" customWidth="1"/>
    <col min="10500" max="10500" width="17.75" style="36" customWidth="1"/>
    <col min="10501" max="10746" width="9" style="36"/>
    <col min="10747" max="10747" width="2.5" style="36" customWidth="1"/>
    <col min="10748" max="10748" width="15.625" style="36" customWidth="1"/>
    <col min="10749" max="10749" width="24.625" style="36" customWidth="1"/>
    <col min="10750" max="10750" width="8.75" style="36" customWidth="1"/>
    <col min="10751" max="10751" width="8.625" style="36" bestFit="1" customWidth="1"/>
    <col min="10752" max="10752" width="12.125" style="36" customWidth="1"/>
    <col min="10753" max="10753" width="17.375" style="36" bestFit="1" customWidth="1"/>
    <col min="10754" max="10754" width="16.75" style="36" customWidth="1"/>
    <col min="10755" max="10755" width="3.375" style="36" customWidth="1"/>
    <col min="10756" max="10756" width="17.75" style="36" customWidth="1"/>
    <col min="10757" max="11002" width="9" style="36"/>
    <col min="11003" max="11003" width="2.5" style="36" customWidth="1"/>
    <col min="11004" max="11004" width="15.625" style="36" customWidth="1"/>
    <col min="11005" max="11005" width="24.625" style="36" customWidth="1"/>
    <col min="11006" max="11006" width="8.75" style="36" customWidth="1"/>
    <col min="11007" max="11007" width="8.625" style="36" bestFit="1" customWidth="1"/>
    <col min="11008" max="11008" width="12.125" style="36" customWidth="1"/>
    <col min="11009" max="11009" width="17.375" style="36" bestFit="1" customWidth="1"/>
    <col min="11010" max="11010" width="16.75" style="36" customWidth="1"/>
    <col min="11011" max="11011" width="3.375" style="36" customWidth="1"/>
    <col min="11012" max="11012" width="17.75" style="36" customWidth="1"/>
    <col min="11013" max="11258" width="9" style="36"/>
    <col min="11259" max="11259" width="2.5" style="36" customWidth="1"/>
    <col min="11260" max="11260" width="15.625" style="36" customWidth="1"/>
    <col min="11261" max="11261" width="24.625" style="36" customWidth="1"/>
    <col min="11262" max="11262" width="8.75" style="36" customWidth="1"/>
    <col min="11263" max="11263" width="8.625" style="36" bestFit="1" customWidth="1"/>
    <col min="11264" max="11264" width="12.125" style="36" customWidth="1"/>
    <col min="11265" max="11265" width="17.375" style="36" bestFit="1" customWidth="1"/>
    <col min="11266" max="11266" width="16.75" style="36" customWidth="1"/>
    <col min="11267" max="11267" width="3.375" style="36" customWidth="1"/>
    <col min="11268" max="11268" width="17.75" style="36" customWidth="1"/>
    <col min="11269" max="11514" width="9" style="36"/>
    <col min="11515" max="11515" width="2.5" style="36" customWidth="1"/>
    <col min="11516" max="11516" width="15.625" style="36" customWidth="1"/>
    <col min="11517" max="11517" width="24.625" style="36" customWidth="1"/>
    <col min="11518" max="11518" width="8.75" style="36" customWidth="1"/>
    <col min="11519" max="11519" width="8.625" style="36" bestFit="1" customWidth="1"/>
    <col min="11520" max="11520" width="12.125" style="36" customWidth="1"/>
    <col min="11521" max="11521" width="17.375" style="36" bestFit="1" customWidth="1"/>
    <col min="11522" max="11522" width="16.75" style="36" customWidth="1"/>
    <col min="11523" max="11523" width="3.375" style="36" customWidth="1"/>
    <col min="11524" max="11524" width="17.75" style="36" customWidth="1"/>
    <col min="11525" max="11770" width="9" style="36"/>
    <col min="11771" max="11771" width="2.5" style="36" customWidth="1"/>
    <col min="11772" max="11772" width="15.625" style="36" customWidth="1"/>
    <col min="11773" max="11773" width="24.625" style="36" customWidth="1"/>
    <col min="11774" max="11774" width="8.75" style="36" customWidth="1"/>
    <col min="11775" max="11775" width="8.625" style="36" bestFit="1" customWidth="1"/>
    <col min="11776" max="11776" width="12.125" style="36" customWidth="1"/>
    <col min="11777" max="11777" width="17.375" style="36" bestFit="1" customWidth="1"/>
    <col min="11778" max="11778" width="16.75" style="36" customWidth="1"/>
    <col min="11779" max="11779" width="3.375" style="36" customWidth="1"/>
    <col min="11780" max="11780" width="17.75" style="36" customWidth="1"/>
    <col min="11781" max="12026" width="9" style="36"/>
    <col min="12027" max="12027" width="2.5" style="36" customWidth="1"/>
    <col min="12028" max="12028" width="15.625" style="36" customWidth="1"/>
    <col min="12029" max="12029" width="24.625" style="36" customWidth="1"/>
    <col min="12030" max="12030" width="8.75" style="36" customWidth="1"/>
    <col min="12031" max="12031" width="8.625" style="36" bestFit="1" customWidth="1"/>
    <col min="12032" max="12032" width="12.125" style="36" customWidth="1"/>
    <col min="12033" max="12033" width="17.375" style="36" bestFit="1" customWidth="1"/>
    <col min="12034" max="12034" width="16.75" style="36" customWidth="1"/>
    <col min="12035" max="12035" width="3.375" style="36" customWidth="1"/>
    <col min="12036" max="12036" width="17.75" style="36" customWidth="1"/>
    <col min="12037" max="12282" width="9" style="36"/>
    <col min="12283" max="12283" width="2.5" style="36" customWidth="1"/>
    <col min="12284" max="12284" width="15.625" style="36" customWidth="1"/>
    <col min="12285" max="12285" width="24.625" style="36" customWidth="1"/>
    <col min="12286" max="12286" width="8.75" style="36" customWidth="1"/>
    <col min="12287" max="12287" width="8.625" style="36" bestFit="1" customWidth="1"/>
    <col min="12288" max="12288" width="12.125" style="36" customWidth="1"/>
    <col min="12289" max="12289" width="17.375" style="36" bestFit="1" customWidth="1"/>
    <col min="12290" max="12290" width="16.75" style="36" customWidth="1"/>
    <col min="12291" max="12291" width="3.375" style="36" customWidth="1"/>
    <col min="12292" max="12292" width="17.75" style="36" customWidth="1"/>
    <col min="12293" max="12538" width="9" style="36"/>
    <col min="12539" max="12539" width="2.5" style="36" customWidth="1"/>
    <col min="12540" max="12540" width="15.625" style="36" customWidth="1"/>
    <col min="12541" max="12541" width="24.625" style="36" customWidth="1"/>
    <col min="12542" max="12542" width="8.75" style="36" customWidth="1"/>
    <col min="12543" max="12543" width="8.625" style="36" bestFit="1" customWidth="1"/>
    <col min="12544" max="12544" width="12.125" style="36" customWidth="1"/>
    <col min="12545" max="12545" width="17.375" style="36" bestFit="1" customWidth="1"/>
    <col min="12546" max="12546" width="16.75" style="36" customWidth="1"/>
    <col min="12547" max="12547" width="3.375" style="36" customWidth="1"/>
    <col min="12548" max="12548" width="17.75" style="36" customWidth="1"/>
    <col min="12549" max="12794" width="9" style="36"/>
    <col min="12795" max="12795" width="2.5" style="36" customWidth="1"/>
    <col min="12796" max="12796" width="15.625" style="36" customWidth="1"/>
    <col min="12797" max="12797" width="24.625" style="36" customWidth="1"/>
    <col min="12798" max="12798" width="8.75" style="36" customWidth="1"/>
    <col min="12799" max="12799" width="8.625" style="36" bestFit="1" customWidth="1"/>
    <col min="12800" max="12800" width="12.125" style="36" customWidth="1"/>
    <col min="12801" max="12801" width="17.375" style="36" bestFit="1" customWidth="1"/>
    <col min="12802" max="12802" width="16.75" style="36" customWidth="1"/>
    <col min="12803" max="12803" width="3.375" style="36" customWidth="1"/>
    <col min="12804" max="12804" width="17.75" style="36" customWidth="1"/>
    <col min="12805" max="13050" width="9" style="36"/>
    <col min="13051" max="13051" width="2.5" style="36" customWidth="1"/>
    <col min="13052" max="13052" width="15.625" style="36" customWidth="1"/>
    <col min="13053" max="13053" width="24.625" style="36" customWidth="1"/>
    <col min="13054" max="13054" width="8.75" style="36" customWidth="1"/>
    <col min="13055" max="13055" width="8.625" style="36" bestFit="1" customWidth="1"/>
    <col min="13056" max="13056" width="12.125" style="36" customWidth="1"/>
    <col min="13057" max="13057" width="17.375" style="36" bestFit="1" customWidth="1"/>
    <col min="13058" max="13058" width="16.75" style="36" customWidth="1"/>
    <col min="13059" max="13059" width="3.375" style="36" customWidth="1"/>
    <col min="13060" max="13060" width="17.75" style="36" customWidth="1"/>
    <col min="13061" max="13306" width="9" style="36"/>
    <col min="13307" max="13307" width="2.5" style="36" customWidth="1"/>
    <col min="13308" max="13308" width="15.625" style="36" customWidth="1"/>
    <col min="13309" max="13309" width="24.625" style="36" customWidth="1"/>
    <col min="13310" max="13310" width="8.75" style="36" customWidth="1"/>
    <col min="13311" max="13311" width="8.625" style="36" bestFit="1" customWidth="1"/>
    <col min="13312" max="13312" width="12.125" style="36" customWidth="1"/>
    <col min="13313" max="13313" width="17.375" style="36" bestFit="1" customWidth="1"/>
    <col min="13314" max="13314" width="16.75" style="36" customWidth="1"/>
    <col min="13315" max="13315" width="3.375" style="36" customWidth="1"/>
    <col min="13316" max="13316" width="17.75" style="36" customWidth="1"/>
    <col min="13317" max="13562" width="9" style="36"/>
    <col min="13563" max="13563" width="2.5" style="36" customWidth="1"/>
    <col min="13564" max="13564" width="15.625" style="36" customWidth="1"/>
    <col min="13565" max="13565" width="24.625" style="36" customWidth="1"/>
    <col min="13566" max="13566" width="8.75" style="36" customWidth="1"/>
    <col min="13567" max="13567" width="8.625" style="36" bestFit="1" customWidth="1"/>
    <col min="13568" max="13568" width="12.125" style="36" customWidth="1"/>
    <col min="13569" max="13569" width="17.375" style="36" bestFit="1" customWidth="1"/>
    <col min="13570" max="13570" width="16.75" style="36" customWidth="1"/>
    <col min="13571" max="13571" width="3.375" style="36" customWidth="1"/>
    <col min="13572" max="13572" width="17.75" style="36" customWidth="1"/>
    <col min="13573" max="13818" width="9" style="36"/>
    <col min="13819" max="13819" width="2.5" style="36" customWidth="1"/>
    <col min="13820" max="13820" width="15.625" style="36" customWidth="1"/>
    <col min="13821" max="13821" width="24.625" style="36" customWidth="1"/>
    <col min="13822" max="13822" width="8.75" style="36" customWidth="1"/>
    <col min="13823" max="13823" width="8.625" style="36" bestFit="1" customWidth="1"/>
    <col min="13824" max="13824" width="12.125" style="36" customWidth="1"/>
    <col min="13825" max="13825" width="17.375" style="36" bestFit="1" customWidth="1"/>
    <col min="13826" max="13826" width="16.75" style="36" customWidth="1"/>
    <col min="13827" max="13827" width="3.375" style="36" customWidth="1"/>
    <col min="13828" max="13828" width="17.75" style="36" customWidth="1"/>
    <col min="13829" max="14074" width="9" style="36"/>
    <col min="14075" max="14075" width="2.5" style="36" customWidth="1"/>
    <col min="14076" max="14076" width="15.625" style="36" customWidth="1"/>
    <col min="14077" max="14077" width="24.625" style="36" customWidth="1"/>
    <col min="14078" max="14078" width="8.75" style="36" customWidth="1"/>
    <col min="14079" max="14079" width="8.625" style="36" bestFit="1" customWidth="1"/>
    <col min="14080" max="14080" width="12.125" style="36" customWidth="1"/>
    <col min="14081" max="14081" width="17.375" style="36" bestFit="1" customWidth="1"/>
    <col min="14082" max="14082" width="16.75" style="36" customWidth="1"/>
    <col min="14083" max="14083" width="3.375" style="36" customWidth="1"/>
    <col min="14084" max="14084" width="17.75" style="36" customWidth="1"/>
    <col min="14085" max="14330" width="9" style="36"/>
    <col min="14331" max="14331" width="2.5" style="36" customWidth="1"/>
    <col min="14332" max="14332" width="15.625" style="36" customWidth="1"/>
    <col min="14333" max="14333" width="24.625" style="36" customWidth="1"/>
    <col min="14334" max="14334" width="8.75" style="36" customWidth="1"/>
    <col min="14335" max="14335" width="8.625" style="36" bestFit="1" customWidth="1"/>
    <col min="14336" max="14336" width="12.125" style="36" customWidth="1"/>
    <col min="14337" max="14337" width="17.375" style="36" bestFit="1" customWidth="1"/>
    <col min="14338" max="14338" width="16.75" style="36" customWidth="1"/>
    <col min="14339" max="14339" width="3.375" style="36" customWidth="1"/>
    <col min="14340" max="14340" width="17.75" style="36" customWidth="1"/>
    <col min="14341" max="14586" width="9" style="36"/>
    <col min="14587" max="14587" width="2.5" style="36" customWidth="1"/>
    <col min="14588" max="14588" width="15.625" style="36" customWidth="1"/>
    <col min="14589" max="14589" width="24.625" style="36" customWidth="1"/>
    <col min="14590" max="14590" width="8.75" style="36" customWidth="1"/>
    <col min="14591" max="14591" width="8.625" style="36" bestFit="1" customWidth="1"/>
    <col min="14592" max="14592" width="12.125" style="36" customWidth="1"/>
    <col min="14593" max="14593" width="17.375" style="36" bestFit="1" customWidth="1"/>
    <col min="14594" max="14594" width="16.75" style="36" customWidth="1"/>
    <col min="14595" max="14595" width="3.375" style="36" customWidth="1"/>
    <col min="14596" max="14596" width="17.75" style="36" customWidth="1"/>
    <col min="14597" max="14842" width="9" style="36"/>
    <col min="14843" max="14843" width="2.5" style="36" customWidth="1"/>
    <col min="14844" max="14844" width="15.625" style="36" customWidth="1"/>
    <col min="14845" max="14845" width="24.625" style="36" customWidth="1"/>
    <col min="14846" max="14846" width="8.75" style="36" customWidth="1"/>
    <col min="14847" max="14847" width="8.625" style="36" bestFit="1" customWidth="1"/>
    <col min="14848" max="14848" width="12.125" style="36" customWidth="1"/>
    <col min="14849" max="14849" width="17.375" style="36" bestFit="1" customWidth="1"/>
    <col min="14850" max="14850" width="16.75" style="36" customWidth="1"/>
    <col min="14851" max="14851" width="3.375" style="36" customWidth="1"/>
    <col min="14852" max="14852" width="17.75" style="36" customWidth="1"/>
    <col min="14853" max="15098" width="9" style="36"/>
    <col min="15099" max="15099" width="2.5" style="36" customWidth="1"/>
    <col min="15100" max="15100" width="15.625" style="36" customWidth="1"/>
    <col min="15101" max="15101" width="24.625" style="36" customWidth="1"/>
    <col min="15102" max="15102" width="8.75" style="36" customWidth="1"/>
    <col min="15103" max="15103" width="8.625" style="36" bestFit="1" customWidth="1"/>
    <col min="15104" max="15104" width="12.125" style="36" customWidth="1"/>
    <col min="15105" max="15105" width="17.375" style="36" bestFit="1" customWidth="1"/>
    <col min="15106" max="15106" width="16.75" style="36" customWidth="1"/>
    <col min="15107" max="15107" width="3.375" style="36" customWidth="1"/>
    <col min="15108" max="15108" width="17.75" style="36" customWidth="1"/>
    <col min="15109" max="15354" width="9" style="36"/>
    <col min="15355" max="15355" width="2.5" style="36" customWidth="1"/>
    <col min="15356" max="15356" width="15.625" style="36" customWidth="1"/>
    <col min="15357" max="15357" width="24.625" style="36" customWidth="1"/>
    <col min="15358" max="15358" width="8.75" style="36" customWidth="1"/>
    <col min="15359" max="15359" width="8.625" style="36" bestFit="1" customWidth="1"/>
    <col min="15360" max="15360" width="12.125" style="36" customWidth="1"/>
    <col min="15361" max="15361" width="17.375" style="36" bestFit="1" customWidth="1"/>
    <col min="15362" max="15362" width="16.75" style="36" customWidth="1"/>
    <col min="15363" max="15363" width="3.375" style="36" customWidth="1"/>
    <col min="15364" max="15364" width="17.75" style="36" customWidth="1"/>
    <col min="15365" max="15610" width="9" style="36"/>
    <col min="15611" max="15611" width="2.5" style="36" customWidth="1"/>
    <col min="15612" max="15612" width="15.625" style="36" customWidth="1"/>
    <col min="15613" max="15613" width="24.625" style="36" customWidth="1"/>
    <col min="15614" max="15614" width="8.75" style="36" customWidth="1"/>
    <col min="15615" max="15615" width="8.625" style="36" bestFit="1" customWidth="1"/>
    <col min="15616" max="15616" width="12.125" style="36" customWidth="1"/>
    <col min="15617" max="15617" width="17.375" style="36" bestFit="1" customWidth="1"/>
    <col min="15618" max="15618" width="16.75" style="36" customWidth="1"/>
    <col min="15619" max="15619" width="3.375" style="36" customWidth="1"/>
    <col min="15620" max="15620" width="17.75" style="36" customWidth="1"/>
    <col min="15621" max="15866" width="9" style="36"/>
    <col min="15867" max="15867" width="2.5" style="36" customWidth="1"/>
    <col min="15868" max="15868" width="15.625" style="36" customWidth="1"/>
    <col min="15869" max="15869" width="24.625" style="36" customWidth="1"/>
    <col min="15870" max="15870" width="8.75" style="36" customWidth="1"/>
    <col min="15871" max="15871" width="8.625" style="36" bestFit="1" customWidth="1"/>
    <col min="15872" max="15872" width="12.125" style="36" customWidth="1"/>
    <col min="15873" max="15873" width="17.375" style="36" bestFit="1" customWidth="1"/>
    <col min="15874" max="15874" width="16.75" style="36" customWidth="1"/>
    <col min="15875" max="15875" width="3.375" style="36" customWidth="1"/>
    <col min="15876" max="15876" width="17.75" style="36" customWidth="1"/>
    <col min="15877" max="16122" width="9" style="36"/>
    <col min="16123" max="16123" width="2.5" style="36" customWidth="1"/>
    <col min="16124" max="16124" width="15.625" style="36" customWidth="1"/>
    <col min="16125" max="16125" width="24.625" style="36" customWidth="1"/>
    <col min="16126" max="16126" width="8.75" style="36" customWidth="1"/>
    <col min="16127" max="16127" width="8.625" style="36" bestFit="1" customWidth="1"/>
    <col min="16128" max="16128" width="12.125" style="36" customWidth="1"/>
    <col min="16129" max="16129" width="17.375" style="36" bestFit="1" customWidth="1"/>
    <col min="16130" max="16130" width="16.75" style="36" customWidth="1"/>
    <col min="16131" max="16131" width="3.375" style="36" customWidth="1"/>
    <col min="16132" max="16132" width="17.75" style="36" customWidth="1"/>
    <col min="16133" max="16384" width="9" style="36"/>
  </cols>
  <sheetData>
    <row r="1" spans="2:12" ht="9.75" customHeight="1"/>
    <row r="2" spans="2:12" ht="45" customHeight="1">
      <c r="B2" s="313" t="s">
        <v>312</v>
      </c>
      <c r="C2" s="313"/>
      <c r="D2" s="313"/>
      <c r="E2" s="313"/>
      <c r="F2" s="313"/>
      <c r="G2" s="313"/>
    </row>
    <row r="3" spans="2:12" ht="10.5" customHeight="1">
      <c r="B3" s="43"/>
      <c r="C3" s="43"/>
      <c r="D3" s="43"/>
      <c r="E3" s="210"/>
      <c r="F3" s="43"/>
      <c r="G3" s="43"/>
    </row>
    <row r="4" spans="2:12" ht="17.25" customHeight="1">
      <c r="B4" s="314" t="s">
        <v>361</v>
      </c>
      <c r="C4" s="314"/>
      <c r="D4" s="314"/>
      <c r="E4" s="314"/>
      <c r="F4" s="314"/>
    </row>
    <row r="5" spans="2:12" ht="17.25" customHeight="1" thickBot="1">
      <c r="B5" s="42"/>
      <c r="C5" s="42"/>
      <c r="D5" s="42"/>
      <c r="E5" s="211"/>
      <c r="F5" s="42"/>
      <c r="G5" s="41" t="s">
        <v>76</v>
      </c>
    </row>
    <row r="6" spans="2:12" ht="29.25" customHeight="1">
      <c r="B6" s="307" t="s">
        <v>75</v>
      </c>
      <c r="C6" s="308"/>
      <c r="D6" s="319" t="s">
        <v>74</v>
      </c>
      <c r="E6" s="308"/>
      <c r="F6" s="315" t="s">
        <v>73</v>
      </c>
      <c r="G6" s="317" t="s">
        <v>13</v>
      </c>
    </row>
    <row r="7" spans="2:12" ht="29.25" customHeight="1" thickBot="1">
      <c r="B7" s="309"/>
      <c r="C7" s="310"/>
      <c r="D7" s="320"/>
      <c r="E7" s="310"/>
      <c r="F7" s="316"/>
      <c r="G7" s="318"/>
    </row>
    <row r="8" spans="2:12" ht="29.25" customHeight="1" thickTop="1">
      <c r="B8" s="61" t="s">
        <v>87</v>
      </c>
      <c r="C8" s="65" t="s">
        <v>88</v>
      </c>
      <c r="D8" s="62"/>
      <c r="E8" s="213"/>
      <c r="F8" s="63">
        <f>집계표!O22</f>
        <v>0</v>
      </c>
      <c r="G8" s="40"/>
    </row>
    <row r="9" spans="2:12" ht="29.25" customHeight="1">
      <c r="B9" s="61" t="s">
        <v>316</v>
      </c>
      <c r="C9" s="66" t="s">
        <v>89</v>
      </c>
      <c r="D9" s="209" t="s">
        <v>314</v>
      </c>
      <c r="E9" s="216">
        <v>1.1000000000000001</v>
      </c>
      <c r="F9" s="217">
        <f>INT(F8*E9)</f>
        <v>0</v>
      </c>
      <c r="G9" s="44"/>
    </row>
    <row r="10" spans="2:12" ht="29.25" customHeight="1">
      <c r="B10" s="61" t="s">
        <v>317</v>
      </c>
      <c r="C10" s="66" t="s">
        <v>313</v>
      </c>
      <c r="D10" s="209" t="s">
        <v>315</v>
      </c>
      <c r="E10" s="216">
        <v>0.2</v>
      </c>
      <c r="F10" s="217">
        <f>INT((F8+F9)*E10)</f>
        <v>0</v>
      </c>
      <c r="G10" s="44"/>
    </row>
    <row r="11" spans="2:12" ht="29.25" customHeight="1">
      <c r="B11" s="61" t="s">
        <v>318</v>
      </c>
      <c r="C11" s="66" t="s">
        <v>90</v>
      </c>
      <c r="D11" s="39" t="s">
        <v>321</v>
      </c>
      <c r="E11" s="214"/>
      <c r="F11" s="38">
        <f>TRUNC(F8+F9+F10)</f>
        <v>0</v>
      </c>
      <c r="G11" s="37"/>
      <c r="K11" s="45"/>
    </row>
    <row r="12" spans="2:12" ht="29.25" customHeight="1">
      <c r="B12" s="61" t="s">
        <v>319</v>
      </c>
      <c r="C12" s="66" t="s">
        <v>91</v>
      </c>
      <c r="D12" s="39" t="s">
        <v>322</v>
      </c>
      <c r="E12" s="215">
        <v>0.1</v>
      </c>
      <c r="F12" s="38">
        <f>INT(F11*10%)</f>
        <v>0</v>
      </c>
      <c r="G12" s="37"/>
      <c r="J12" s="116"/>
    </row>
    <row r="13" spans="2:12" ht="29.25" customHeight="1" thickBot="1">
      <c r="B13" s="311" t="s">
        <v>92</v>
      </c>
      <c r="C13" s="312"/>
      <c r="D13" s="303"/>
      <c r="E13" s="304"/>
      <c r="F13" s="305">
        <f>TRUNC((F11+F12),-3)</f>
        <v>0</v>
      </c>
      <c r="G13" s="306" t="s">
        <v>137</v>
      </c>
      <c r="J13" s="116"/>
      <c r="K13" s="64"/>
      <c r="L13" s="116"/>
    </row>
    <row r="14" spans="2:12" ht="17.25" customHeight="1">
      <c r="G14" s="41" t="s">
        <v>356</v>
      </c>
      <c r="J14" s="116"/>
      <c r="K14" s="116"/>
    </row>
    <row r="15" spans="2:12" ht="17.25" customHeight="1">
      <c r="J15" s="45"/>
      <c r="K15" s="116"/>
      <c r="L15" s="116"/>
    </row>
    <row r="16" spans="2:12" ht="19.5" customHeight="1"/>
    <row r="17" spans="6:6" ht="19.5" customHeight="1">
      <c r="F17" s="219">
        <v>100000000</v>
      </c>
    </row>
    <row r="18" spans="6:6" ht="19.5" customHeight="1">
      <c r="F18" s="219"/>
    </row>
    <row r="19" spans="6:6" ht="14.25" customHeight="1">
      <c r="F19" s="219"/>
    </row>
    <row r="20" spans="6:6" ht="16.5" customHeight="1">
      <c r="F20" s="302" t="e">
        <f>F17/F13</f>
        <v>#DIV/0!</v>
      </c>
    </row>
    <row r="21" spans="6:6" ht="24.75" customHeight="1">
      <c r="F21" s="219"/>
    </row>
    <row r="22" spans="6:6" ht="24.75" customHeight="1">
      <c r="F22" s="219"/>
    </row>
    <row r="23" spans="6:6" ht="24.75" customHeight="1">
      <c r="F23" s="219"/>
    </row>
    <row r="24" spans="6:6" ht="24.75" customHeight="1">
      <c r="F24" s="219"/>
    </row>
  </sheetData>
  <sheetProtection selectLockedCells="1" selectUnlockedCells="1"/>
  <mergeCells count="7">
    <mergeCell ref="B6:C7"/>
    <mergeCell ref="B13:C13"/>
    <mergeCell ref="B2:G2"/>
    <mergeCell ref="B4:F4"/>
    <mergeCell ref="F6:F7"/>
    <mergeCell ref="G6:G7"/>
    <mergeCell ref="D6:E7"/>
  </mergeCells>
  <phoneticPr fontId="1" type="noConversion"/>
  <printOptions horizontalCentered="1"/>
  <pageMargins left="0.35433070866141736" right="0.35433070866141736" top="0.78740157480314965" bottom="0.78740157480314965" header="0.39370078740157483" footer="0.51181102362204722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A68"/>
  <sheetViews>
    <sheetView showGridLines="0" view="pageBreakPreview" topLeftCell="B1" zoomScale="70" zoomScaleNormal="100" zoomScaleSheetLayoutView="70" workbookViewId="0">
      <pane ySplit="8" topLeftCell="A12" activePane="bottomLeft" state="frozen"/>
      <selection activeCell="B14" sqref="B14:D27"/>
      <selection pane="bottomLeft" activeCell="C2" sqref="C2:P2"/>
    </sheetView>
  </sheetViews>
  <sheetFormatPr defaultRowHeight="16.5"/>
  <cols>
    <col min="1" max="1" width="1.125" customWidth="1"/>
    <col min="2" max="2" width="1.75" customWidth="1"/>
    <col min="3" max="5" width="13.625" customWidth="1"/>
    <col min="6" max="6" width="7.75" customWidth="1"/>
    <col min="7" max="7" width="9.25" customWidth="1"/>
    <col min="8" max="15" width="15" customWidth="1"/>
    <col min="16" max="16" width="22.75" customWidth="1"/>
    <col min="17" max="17" width="1.375" customWidth="1"/>
    <col min="18" max="18" width="23.875" bestFit="1" customWidth="1"/>
    <col min="19" max="19" width="11.75" bestFit="1" customWidth="1"/>
    <col min="20" max="20" width="14" bestFit="1" customWidth="1"/>
    <col min="21" max="21" width="8.375" bestFit="1" customWidth="1"/>
    <col min="22" max="22" width="7.875" bestFit="1" customWidth="1"/>
    <col min="23" max="23" width="14" bestFit="1" customWidth="1"/>
    <col min="24" max="24" width="8.375" bestFit="1" customWidth="1"/>
    <col min="25" max="25" width="7.875" bestFit="1" customWidth="1"/>
    <col min="26" max="26" width="14" bestFit="1" customWidth="1"/>
    <col min="27" max="27" width="15" bestFit="1" customWidth="1"/>
  </cols>
  <sheetData>
    <row r="1" spans="3:24" ht="20.25">
      <c r="C1" s="18" t="s">
        <v>362</v>
      </c>
      <c r="D1" s="18"/>
    </row>
    <row r="2" spans="3:24" ht="28.5" customHeight="1">
      <c r="C2" s="324" t="s">
        <v>115</v>
      </c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16"/>
      <c r="R2" s="16"/>
      <c r="S2" s="16"/>
      <c r="T2" s="16"/>
      <c r="U2" s="16"/>
      <c r="V2" s="16"/>
      <c r="W2" s="16"/>
      <c r="X2" s="16"/>
    </row>
    <row r="3" spans="3:24" ht="25.5" customHeight="1"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3:24" ht="20.25">
      <c r="C4" s="17" t="s">
        <v>357</v>
      </c>
      <c r="D4" s="17"/>
      <c r="E4" s="19"/>
    </row>
    <row r="5" spans="3:24" ht="9.75" customHeight="1"/>
    <row r="6" spans="3:24" ht="24.75" customHeight="1">
      <c r="P6" s="41" t="s">
        <v>76</v>
      </c>
    </row>
    <row r="7" spans="3:24" ht="43.5" customHeight="1">
      <c r="C7" s="325" t="s">
        <v>307</v>
      </c>
      <c r="D7" s="327" t="s">
        <v>308</v>
      </c>
      <c r="E7" s="327" t="s">
        <v>121</v>
      </c>
      <c r="F7" s="325" t="s">
        <v>7</v>
      </c>
      <c r="G7" s="327" t="s">
        <v>120</v>
      </c>
      <c r="H7" s="329" t="s">
        <v>77</v>
      </c>
      <c r="I7" s="330"/>
      <c r="J7" s="329" t="s">
        <v>116</v>
      </c>
      <c r="K7" s="330"/>
      <c r="L7" s="329" t="s">
        <v>117</v>
      </c>
      <c r="M7" s="330"/>
      <c r="N7" s="331" t="s">
        <v>83</v>
      </c>
      <c r="O7" s="330"/>
      <c r="P7" s="325" t="s">
        <v>13</v>
      </c>
    </row>
    <row r="8" spans="3:24" ht="43.5" customHeight="1" thickBot="1">
      <c r="C8" s="326"/>
      <c r="D8" s="328"/>
      <c r="E8" s="328"/>
      <c r="F8" s="326"/>
      <c r="G8" s="328"/>
      <c r="H8" s="207" t="s">
        <v>81</v>
      </c>
      <c r="I8" s="208" t="s">
        <v>82</v>
      </c>
      <c r="J8" s="207" t="s">
        <v>81</v>
      </c>
      <c r="K8" s="208" t="s">
        <v>82</v>
      </c>
      <c r="L8" s="207" t="s">
        <v>81</v>
      </c>
      <c r="M8" s="208" t="s">
        <v>82</v>
      </c>
      <c r="N8" s="207" t="s">
        <v>81</v>
      </c>
      <c r="O8" s="208" t="s">
        <v>82</v>
      </c>
      <c r="P8" s="326"/>
    </row>
    <row r="9" spans="3:24" ht="48" customHeight="1" thickTop="1">
      <c r="C9" s="198" t="str">
        <f>C1</f>
        <v>[ 용역명 : 2023년 아주대학교 기계설비 성능점검]</v>
      </c>
      <c r="D9" s="198"/>
      <c r="E9" s="199"/>
      <c r="F9" s="200"/>
      <c r="G9" s="201"/>
      <c r="H9" s="202"/>
      <c r="I9" s="203"/>
      <c r="J9" s="202"/>
      <c r="K9" s="203"/>
      <c r="L9" s="202"/>
      <c r="M9" s="203"/>
      <c r="N9" s="204"/>
      <c r="O9" s="205"/>
      <c r="P9" s="206"/>
      <c r="R9" s="32"/>
    </row>
    <row r="10" spans="3:24" ht="48" customHeight="1">
      <c r="C10" s="321" t="s">
        <v>342</v>
      </c>
      <c r="D10" s="322"/>
      <c r="E10" s="323"/>
      <c r="F10" s="200" t="s">
        <v>354</v>
      </c>
      <c r="G10" s="201">
        <v>1</v>
      </c>
      <c r="H10" s="202"/>
      <c r="I10" s="203">
        <f>내역서!Q14</f>
        <v>0</v>
      </c>
      <c r="J10" s="202"/>
      <c r="K10" s="203">
        <f>내역서!T14</f>
        <v>0</v>
      </c>
      <c r="L10" s="202"/>
      <c r="M10" s="203">
        <f>내역서!W14</f>
        <v>0</v>
      </c>
      <c r="N10" s="204"/>
      <c r="O10" s="205">
        <f>I10+K10+M10</f>
        <v>0</v>
      </c>
      <c r="P10" s="206"/>
      <c r="R10" s="32"/>
    </row>
    <row r="11" spans="3:24" ht="48" customHeight="1">
      <c r="C11" s="321" t="s">
        <v>344</v>
      </c>
      <c r="D11" s="322"/>
      <c r="E11" s="323"/>
      <c r="F11" s="200" t="s">
        <v>355</v>
      </c>
      <c r="G11" s="201">
        <v>1</v>
      </c>
      <c r="H11" s="202"/>
      <c r="I11" s="203">
        <f>SUM(I12:I21)</f>
        <v>0</v>
      </c>
      <c r="J11" s="202"/>
      <c r="K11" s="203">
        <f>SUM(K12:K21)</f>
        <v>0</v>
      </c>
      <c r="L11" s="202"/>
      <c r="M11" s="203">
        <f>SUM(M12:M21)</f>
        <v>0</v>
      </c>
      <c r="N11" s="204"/>
      <c r="O11" s="205">
        <f>I11+K11+M11</f>
        <v>0</v>
      </c>
      <c r="P11" s="206"/>
      <c r="R11" s="32"/>
    </row>
    <row r="12" spans="3:24" ht="48" customHeight="1">
      <c r="C12" s="115" t="s">
        <v>345</v>
      </c>
      <c r="D12" s="175" t="str">
        <f>대상건물현황!B5</f>
        <v>율곡관</v>
      </c>
      <c r="E12" s="80">
        <v>13120.03</v>
      </c>
      <c r="F12" s="77" t="s">
        <v>118</v>
      </c>
      <c r="G12" s="79">
        <v>1</v>
      </c>
      <c r="H12" s="95"/>
      <c r="I12" s="96">
        <f>내역서!Q42</f>
        <v>0</v>
      </c>
      <c r="J12" s="95"/>
      <c r="K12" s="96">
        <f>내역서!T42</f>
        <v>0</v>
      </c>
      <c r="L12" s="95"/>
      <c r="M12" s="96">
        <f>내역서!W42</f>
        <v>0</v>
      </c>
      <c r="N12" s="97"/>
      <c r="O12" s="98">
        <f>내역서!X42</f>
        <v>0</v>
      </c>
      <c r="P12" s="78"/>
      <c r="R12" s="99"/>
    </row>
    <row r="13" spans="3:24" ht="48" customHeight="1">
      <c r="C13" s="115" t="s">
        <v>346</v>
      </c>
      <c r="D13" s="175" t="str">
        <f>대상건물현황!B6</f>
        <v>중앙도서관</v>
      </c>
      <c r="E13" s="80">
        <v>13311.67</v>
      </c>
      <c r="F13" s="77" t="s">
        <v>118</v>
      </c>
      <c r="G13" s="79">
        <v>1</v>
      </c>
      <c r="H13" s="95"/>
      <c r="I13" s="96">
        <f>내역서!Q70</f>
        <v>0</v>
      </c>
      <c r="J13" s="95"/>
      <c r="K13" s="96">
        <f>내역서!T70</f>
        <v>0</v>
      </c>
      <c r="L13" s="95"/>
      <c r="M13" s="96">
        <f>내역서!W70</f>
        <v>0</v>
      </c>
      <c r="N13" s="97"/>
      <c r="O13" s="98">
        <f>내역서!X70</f>
        <v>0</v>
      </c>
      <c r="P13" s="78"/>
      <c r="R13" s="99"/>
    </row>
    <row r="14" spans="3:24" ht="48" customHeight="1">
      <c r="C14" s="115" t="s">
        <v>347</v>
      </c>
      <c r="D14" s="175" t="str">
        <f>대상건물현황!B7</f>
        <v>원천관</v>
      </c>
      <c r="E14" s="80">
        <v>11283.99</v>
      </c>
      <c r="F14" s="77" t="s">
        <v>118</v>
      </c>
      <c r="G14" s="79">
        <v>1</v>
      </c>
      <c r="H14" s="95"/>
      <c r="I14" s="96">
        <f>내역서!Q98</f>
        <v>0</v>
      </c>
      <c r="J14" s="95"/>
      <c r="K14" s="96">
        <f>내역서!T98</f>
        <v>0</v>
      </c>
      <c r="L14" s="95"/>
      <c r="M14" s="96">
        <f>내역서!W98</f>
        <v>0</v>
      </c>
      <c r="N14" s="97"/>
      <c r="O14" s="98">
        <f>내역서!X98</f>
        <v>0</v>
      </c>
      <c r="P14" s="78"/>
      <c r="R14" s="99"/>
      <c r="S14" s="31"/>
    </row>
    <row r="15" spans="3:24" ht="48" customHeight="1">
      <c r="C15" s="115" t="s">
        <v>348</v>
      </c>
      <c r="D15" s="175" t="str">
        <f>대상건물현황!B8</f>
        <v>팔달관</v>
      </c>
      <c r="E15" s="80">
        <v>15683.88</v>
      </c>
      <c r="F15" s="77" t="s">
        <v>118</v>
      </c>
      <c r="G15" s="79">
        <v>1</v>
      </c>
      <c r="H15" s="95"/>
      <c r="I15" s="96">
        <f>내역서!Q126</f>
        <v>0</v>
      </c>
      <c r="J15" s="95"/>
      <c r="K15" s="96">
        <f>내역서!T126</f>
        <v>0</v>
      </c>
      <c r="L15" s="95"/>
      <c r="M15" s="96">
        <f>내역서!W126</f>
        <v>0</v>
      </c>
      <c r="N15" s="97"/>
      <c r="O15" s="98">
        <f>내역서!X126</f>
        <v>0</v>
      </c>
      <c r="P15" s="78"/>
      <c r="R15" s="99"/>
    </row>
    <row r="16" spans="3:24" ht="48" customHeight="1">
      <c r="C16" s="115" t="s">
        <v>349</v>
      </c>
      <c r="D16" s="175" t="str">
        <f>대상건물현황!B9</f>
        <v>다산관</v>
      </c>
      <c r="E16" s="80">
        <v>11147.2</v>
      </c>
      <c r="F16" s="77" t="s">
        <v>118</v>
      </c>
      <c r="G16" s="79">
        <v>1</v>
      </c>
      <c r="H16" s="95"/>
      <c r="I16" s="96">
        <f>내역서!Q154</f>
        <v>0</v>
      </c>
      <c r="J16" s="95"/>
      <c r="K16" s="96">
        <f>내역서!T154</f>
        <v>0</v>
      </c>
      <c r="L16" s="95"/>
      <c r="M16" s="96">
        <f>내역서!W154</f>
        <v>0</v>
      </c>
      <c r="N16" s="97"/>
      <c r="O16" s="98">
        <f>내역서!X154</f>
        <v>0</v>
      </c>
      <c r="P16" s="78"/>
      <c r="R16" s="99"/>
    </row>
    <row r="17" spans="3:27" ht="48" customHeight="1">
      <c r="C17" s="115" t="s">
        <v>350</v>
      </c>
      <c r="D17" s="175" t="str">
        <f>대상건물현황!B10</f>
        <v>산학협력원</v>
      </c>
      <c r="E17" s="80">
        <v>10714.77</v>
      </c>
      <c r="F17" s="77" t="s">
        <v>118</v>
      </c>
      <c r="G17" s="79">
        <v>1</v>
      </c>
      <c r="H17" s="95"/>
      <c r="I17" s="96">
        <f>내역서!Q182</f>
        <v>0</v>
      </c>
      <c r="J17" s="95"/>
      <c r="K17" s="96">
        <f>내역서!T182</f>
        <v>0</v>
      </c>
      <c r="L17" s="95"/>
      <c r="M17" s="96">
        <f>내역서!W182</f>
        <v>0</v>
      </c>
      <c r="N17" s="97"/>
      <c r="O17" s="98">
        <f>내역서!X182</f>
        <v>0</v>
      </c>
      <c r="P17" s="78"/>
      <c r="R17" s="99"/>
    </row>
    <row r="18" spans="3:27" ht="48" customHeight="1">
      <c r="C18" s="115" t="s">
        <v>351</v>
      </c>
      <c r="D18" s="175" t="str">
        <f>대상건물현황!B11</f>
        <v>연암관</v>
      </c>
      <c r="E18" s="80">
        <v>25757.21</v>
      </c>
      <c r="F18" s="77" t="s">
        <v>118</v>
      </c>
      <c r="G18" s="79">
        <v>1</v>
      </c>
      <c r="H18" s="95"/>
      <c r="I18" s="96">
        <f>내역서!Q210</f>
        <v>0</v>
      </c>
      <c r="J18" s="95"/>
      <c r="K18" s="96">
        <f>내역서!T210</f>
        <v>0</v>
      </c>
      <c r="L18" s="95"/>
      <c r="M18" s="96">
        <f>내역서!W210</f>
        <v>0</v>
      </c>
      <c r="N18" s="97"/>
      <c r="O18" s="98">
        <f>내역서!X210</f>
        <v>0</v>
      </c>
      <c r="P18" s="78"/>
      <c r="R18" s="99"/>
    </row>
    <row r="19" spans="3:27" ht="48" customHeight="1">
      <c r="C19" s="115" t="s">
        <v>352</v>
      </c>
      <c r="D19" s="175" t="str">
        <f>대상건물현황!B12</f>
        <v>국제학사</v>
      </c>
      <c r="E19" s="80">
        <v>10096.780000000001</v>
      </c>
      <c r="F19" s="77" t="s">
        <v>118</v>
      </c>
      <c r="G19" s="79">
        <v>1</v>
      </c>
      <c r="H19" s="95"/>
      <c r="I19" s="96">
        <f>내역서!Q238</f>
        <v>0</v>
      </c>
      <c r="J19" s="95"/>
      <c r="K19" s="96">
        <f>내역서!T238</f>
        <v>0</v>
      </c>
      <c r="L19" s="95"/>
      <c r="M19" s="96">
        <f>내역서!W238</f>
        <v>0</v>
      </c>
      <c r="N19" s="97"/>
      <c r="O19" s="98">
        <f>내역서!X238</f>
        <v>0</v>
      </c>
      <c r="P19" s="78"/>
      <c r="R19" s="99"/>
    </row>
    <row r="20" spans="3:27" ht="48" customHeight="1">
      <c r="C20" s="115" t="s">
        <v>353</v>
      </c>
      <c r="D20" s="175" t="str">
        <f>대상건물현황!B13</f>
        <v>일신관</v>
      </c>
      <c r="E20" s="80">
        <v>14681.22</v>
      </c>
      <c r="F20" s="77" t="s">
        <v>118</v>
      </c>
      <c r="G20" s="79">
        <v>1</v>
      </c>
      <c r="H20" s="95"/>
      <c r="I20" s="96">
        <f>내역서!Q266</f>
        <v>0</v>
      </c>
      <c r="J20" s="95"/>
      <c r="K20" s="96">
        <f>내역서!T266</f>
        <v>0</v>
      </c>
      <c r="L20" s="95"/>
      <c r="M20" s="96">
        <f>내역서!W266</f>
        <v>0</v>
      </c>
      <c r="N20" s="97"/>
      <c r="O20" s="98">
        <f>내역서!X266</f>
        <v>0</v>
      </c>
      <c r="P20" s="78"/>
      <c r="R20" s="99"/>
    </row>
    <row r="21" spans="3:27" ht="48" customHeight="1">
      <c r="C21" s="115" t="s">
        <v>358</v>
      </c>
      <c r="D21" s="175" t="str">
        <f>대상건물현황!B14</f>
        <v>캠퍼스플라자</v>
      </c>
      <c r="E21" s="80">
        <v>11939.56</v>
      </c>
      <c r="F21" s="77" t="s">
        <v>118</v>
      </c>
      <c r="G21" s="79">
        <v>1</v>
      </c>
      <c r="H21" s="95"/>
      <c r="I21" s="96">
        <f>내역서!Q294</f>
        <v>0</v>
      </c>
      <c r="J21" s="95"/>
      <c r="K21" s="96">
        <f>내역서!T294</f>
        <v>0</v>
      </c>
      <c r="L21" s="95"/>
      <c r="M21" s="96">
        <f>내역서!W294</f>
        <v>0</v>
      </c>
      <c r="N21" s="97"/>
      <c r="O21" s="98">
        <f>내역서!X294</f>
        <v>0</v>
      </c>
      <c r="P21" s="78"/>
      <c r="R21" s="99"/>
    </row>
    <row r="22" spans="3:27" ht="48" customHeight="1">
      <c r="C22" s="176" t="s">
        <v>119</v>
      </c>
      <c r="D22" s="176"/>
      <c r="E22" s="176"/>
      <c r="F22" s="177"/>
      <c r="G22" s="178"/>
      <c r="H22" s="179"/>
      <c r="I22" s="180">
        <f>I10+I11</f>
        <v>0</v>
      </c>
      <c r="J22" s="181"/>
      <c r="K22" s="180">
        <f>K10+K11</f>
        <v>0</v>
      </c>
      <c r="L22" s="181"/>
      <c r="M22" s="180">
        <f>M10+M11</f>
        <v>0</v>
      </c>
      <c r="N22" s="182"/>
      <c r="O22" s="180">
        <f>O10+O11</f>
        <v>0</v>
      </c>
      <c r="P22" s="183"/>
      <c r="R22" s="99"/>
      <c r="T22" s="58"/>
      <c r="U22" s="58"/>
      <c r="V22" s="59"/>
      <c r="W22" s="58"/>
      <c r="X22" s="58"/>
      <c r="Y22" s="59"/>
      <c r="Z22" s="58"/>
      <c r="AA22" s="58"/>
    </row>
    <row r="23" spans="3:27"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R23" s="60"/>
    </row>
    <row r="24" spans="3:27"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</row>
    <row r="25" spans="3:27"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</row>
    <row r="26" spans="3:27"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</row>
    <row r="27" spans="3:27"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</row>
    <row r="28" spans="3:27"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</row>
    <row r="29" spans="3:27"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</row>
    <row r="30" spans="3:27"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</row>
    <row r="31" spans="3:27"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</row>
    <row r="32" spans="3:27"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</row>
    <row r="33" spans="3:16"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</row>
    <row r="34" spans="3:16"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</row>
    <row r="35" spans="3:16"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</row>
    <row r="36" spans="3:16"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</row>
    <row r="37" spans="3:16"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</row>
    <row r="38" spans="3:16"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</row>
    <row r="39" spans="3:16"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</row>
    <row r="40" spans="3:16"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</row>
    <row r="41" spans="3:16"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</row>
    <row r="42" spans="3:16"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</row>
    <row r="43" spans="3:16"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</row>
    <row r="44" spans="3:16"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</row>
    <row r="45" spans="3:16"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</row>
    <row r="46" spans="3:16"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</row>
    <row r="47" spans="3:16"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</row>
    <row r="48" spans="3:16"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3:16"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3:16"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</row>
    <row r="51" spans="3:16"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</row>
    <row r="52" spans="3:16"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</row>
    <row r="53" spans="3:16"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</row>
    <row r="54" spans="3:16"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</row>
    <row r="55" spans="3:16"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</row>
    <row r="56" spans="3:16"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</row>
    <row r="57" spans="3:16"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</row>
    <row r="58" spans="3:16"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</row>
    <row r="59" spans="3:16"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</row>
    <row r="60" spans="3:16"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</row>
    <row r="61" spans="3:16"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</row>
    <row r="62" spans="3:16"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</row>
    <row r="63" spans="3:16"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</row>
    <row r="64" spans="3:16"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</row>
    <row r="65" spans="3:16"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</row>
    <row r="66" spans="3:16"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</row>
    <row r="67" spans="3:16"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</row>
    <row r="68" spans="3:16"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</row>
  </sheetData>
  <mergeCells count="13">
    <mergeCell ref="C11:E11"/>
    <mergeCell ref="C10:E10"/>
    <mergeCell ref="C2:P2"/>
    <mergeCell ref="C7:C8"/>
    <mergeCell ref="F7:F8"/>
    <mergeCell ref="G7:G8"/>
    <mergeCell ref="H7:I7"/>
    <mergeCell ref="J7:K7"/>
    <mergeCell ref="L7:M7"/>
    <mergeCell ref="D7:D8"/>
    <mergeCell ref="P7:P8"/>
    <mergeCell ref="E7:E8"/>
    <mergeCell ref="N7:O7"/>
  </mergeCells>
  <phoneticPr fontId="1" type="noConversion"/>
  <pageMargins left="0.25" right="0.25" top="0.75" bottom="0.75" header="0.3" footer="0.3"/>
  <pageSetup paperSize="9" scale="4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97"/>
  <sheetViews>
    <sheetView showGridLines="0" view="pageBreakPreview" zoomScale="85" zoomScaleNormal="100" zoomScaleSheetLayoutView="85" workbookViewId="0">
      <pane ySplit="9" topLeftCell="A10" activePane="bottomLeft" state="frozen"/>
      <selection activeCell="B14" sqref="B14:D27"/>
      <selection pane="bottomLeft" activeCell="R19" sqref="R19"/>
    </sheetView>
  </sheetViews>
  <sheetFormatPr defaultRowHeight="16.5" outlineLevelCol="1"/>
  <cols>
    <col min="1" max="1" width="1.75" customWidth="1"/>
    <col min="2" max="2" width="15.75" customWidth="1"/>
    <col min="3" max="3" width="2.25" customWidth="1"/>
    <col min="4" max="4" width="11.75" customWidth="1"/>
    <col min="5" max="5" width="14.5" customWidth="1"/>
    <col min="6" max="9" width="8.5" customWidth="1"/>
    <col min="10" max="10" width="9.25" customWidth="1"/>
    <col min="11" max="11" width="5" customWidth="1"/>
    <col min="12" max="13" width="9" customWidth="1" outlineLevel="1"/>
    <col min="14" max="14" width="10" bestFit="1" customWidth="1"/>
    <col min="15" max="15" width="7.75" customWidth="1"/>
    <col min="16" max="16" width="10" customWidth="1"/>
    <col min="17" max="17" width="12.625" customWidth="1"/>
    <col min="18" max="18" width="8.75" customWidth="1"/>
    <col min="19" max="19" width="10" customWidth="1"/>
    <col min="20" max="20" width="12.625" customWidth="1"/>
    <col min="21" max="21" width="8.75" customWidth="1"/>
    <col min="22" max="22" width="8.625" customWidth="1"/>
    <col min="23" max="23" width="12.625" customWidth="1"/>
    <col min="24" max="24" width="16.125" customWidth="1"/>
    <col min="25" max="25" width="22.75" customWidth="1"/>
    <col min="26" max="26" width="1.375" customWidth="1"/>
    <col min="27" max="27" width="23.875" bestFit="1" customWidth="1"/>
    <col min="29" max="29" width="14" bestFit="1" customWidth="1"/>
    <col min="30" max="30" width="8.375" bestFit="1" customWidth="1"/>
    <col min="31" max="31" width="7.875" bestFit="1" customWidth="1"/>
    <col min="32" max="32" width="14" bestFit="1" customWidth="1"/>
    <col min="33" max="33" width="8.375" bestFit="1" customWidth="1"/>
    <col min="34" max="34" width="7.875" bestFit="1" customWidth="1"/>
    <col min="35" max="35" width="14" bestFit="1" customWidth="1"/>
    <col min="36" max="36" width="15" bestFit="1" customWidth="1"/>
  </cols>
  <sheetData>
    <row r="1" spans="2:33" ht="20.25">
      <c r="B1" s="18" t="str">
        <f>집계표!C1</f>
        <v>[ 용역명 : 2023년 아주대학교 기계설비 성능점검]</v>
      </c>
    </row>
    <row r="2" spans="2:33" ht="28.5" customHeight="1">
      <c r="B2" s="324" t="s">
        <v>94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16"/>
      <c r="AA2" s="16"/>
      <c r="AB2" s="16"/>
      <c r="AC2" s="16"/>
      <c r="AD2" s="16"/>
      <c r="AE2" s="16"/>
      <c r="AF2" s="16"/>
      <c r="AG2" s="16"/>
    </row>
    <row r="3" spans="2:33" ht="10.5" customHeight="1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</row>
    <row r="4" spans="2:33" ht="20.25">
      <c r="B4" s="17" t="str">
        <f>집계표!C4</f>
        <v>▣ 건물명: 율곡관 외 9개동</v>
      </c>
      <c r="C4" s="18"/>
      <c r="D4" s="19"/>
      <c r="E4" s="19"/>
      <c r="F4" s="19"/>
    </row>
    <row r="5" spans="2:33" ht="18.75">
      <c r="B5" s="33" t="s">
        <v>24</v>
      </c>
      <c r="C5" s="348">
        <v>2023</v>
      </c>
      <c r="D5" s="348"/>
      <c r="E5" s="34" t="s">
        <v>25</v>
      </c>
    </row>
    <row r="6" spans="2:33" ht="18.75">
      <c r="B6" s="33" t="s">
        <v>60</v>
      </c>
      <c r="C6" s="349">
        <f>SUM(대상건물현황!C5:C14)</f>
        <v>137736.31</v>
      </c>
      <c r="D6" s="349"/>
      <c r="E6" s="35" t="s">
        <v>27</v>
      </c>
      <c r="Y6" s="41" t="s">
        <v>76</v>
      </c>
    </row>
    <row r="7" spans="2:33" ht="9.75" customHeight="1"/>
    <row r="8" spans="2:33" ht="21.75" customHeight="1">
      <c r="B8" s="350" t="s">
        <v>28</v>
      </c>
      <c r="C8" s="350"/>
      <c r="D8" s="350"/>
      <c r="E8" s="350" t="s">
        <v>93</v>
      </c>
      <c r="F8" s="350" t="s">
        <v>86</v>
      </c>
      <c r="G8" s="350"/>
      <c r="H8" s="350"/>
      <c r="I8" s="350" t="s">
        <v>61</v>
      </c>
      <c r="J8" s="350"/>
      <c r="K8" s="350" t="s">
        <v>7</v>
      </c>
      <c r="L8" s="355" t="s">
        <v>85</v>
      </c>
      <c r="M8" s="355" t="s">
        <v>225</v>
      </c>
      <c r="N8" s="355" t="s">
        <v>30</v>
      </c>
      <c r="O8" s="352" t="s">
        <v>77</v>
      </c>
      <c r="P8" s="353"/>
      <c r="Q8" s="354"/>
      <c r="R8" s="352" t="s">
        <v>78</v>
      </c>
      <c r="S8" s="353"/>
      <c r="T8" s="354"/>
      <c r="U8" s="352" t="s">
        <v>79</v>
      </c>
      <c r="V8" s="353"/>
      <c r="W8" s="354"/>
      <c r="X8" s="350" t="s">
        <v>83</v>
      </c>
      <c r="Y8" s="350" t="s">
        <v>13</v>
      </c>
    </row>
    <row r="9" spans="2:33" ht="21.75" customHeight="1" thickBot="1">
      <c r="B9" s="351"/>
      <c r="C9" s="351"/>
      <c r="D9" s="351"/>
      <c r="E9" s="351"/>
      <c r="F9" s="184" t="s">
        <v>62</v>
      </c>
      <c r="G9" s="185" t="s">
        <v>63</v>
      </c>
      <c r="H9" s="186" t="s">
        <v>64</v>
      </c>
      <c r="I9" s="184" t="s">
        <v>51</v>
      </c>
      <c r="J9" s="186" t="s">
        <v>52</v>
      </c>
      <c r="K9" s="351"/>
      <c r="L9" s="356"/>
      <c r="M9" s="356"/>
      <c r="N9" s="356"/>
      <c r="O9" s="184" t="s">
        <v>80</v>
      </c>
      <c r="P9" s="186" t="s">
        <v>81</v>
      </c>
      <c r="Q9" s="187" t="s">
        <v>82</v>
      </c>
      <c r="R9" s="184" t="s">
        <v>80</v>
      </c>
      <c r="S9" s="186" t="s">
        <v>81</v>
      </c>
      <c r="T9" s="187" t="s">
        <v>82</v>
      </c>
      <c r="U9" s="184" t="s">
        <v>80</v>
      </c>
      <c r="V9" s="186" t="s">
        <v>81</v>
      </c>
      <c r="W9" s="187" t="s">
        <v>82</v>
      </c>
      <c r="X9" s="351"/>
      <c r="Y9" s="351"/>
    </row>
    <row r="10" spans="2:33" ht="27.75" customHeight="1" thickTop="1">
      <c r="B10" s="345" t="s">
        <v>338</v>
      </c>
      <c r="C10" s="346"/>
      <c r="D10" s="346"/>
      <c r="E10" s="347"/>
      <c r="F10" s="156"/>
      <c r="G10" s="157"/>
      <c r="H10" s="158"/>
      <c r="I10" s="159"/>
      <c r="J10" s="158"/>
      <c r="K10" s="160"/>
      <c r="L10" s="160"/>
      <c r="M10" s="160"/>
      <c r="N10" s="161"/>
      <c r="O10" s="162"/>
      <c r="P10" s="163"/>
      <c r="Q10" s="164"/>
      <c r="R10" s="162"/>
      <c r="S10" s="163"/>
      <c r="T10" s="165"/>
      <c r="U10" s="166"/>
      <c r="V10" s="167"/>
      <c r="W10" s="165"/>
      <c r="X10" s="168"/>
      <c r="Y10" s="169"/>
      <c r="AA10" s="31"/>
    </row>
    <row r="11" spans="2:33" s="270" customFormat="1" ht="27.75" customHeight="1">
      <c r="B11" s="256" t="s">
        <v>324</v>
      </c>
      <c r="C11" s="257"/>
      <c r="D11" s="257"/>
      <c r="E11" s="360" t="s">
        <v>360</v>
      </c>
      <c r="F11" s="258">
        <v>3.58</v>
      </c>
      <c r="G11" s="259">
        <v>0</v>
      </c>
      <c r="H11" s="260">
        <v>0</v>
      </c>
      <c r="I11" s="261">
        <v>2</v>
      </c>
      <c r="J11" s="260"/>
      <c r="K11" s="262" t="s">
        <v>329</v>
      </c>
      <c r="L11" s="262"/>
      <c r="M11" s="262"/>
      <c r="N11" s="263">
        <v>1</v>
      </c>
      <c r="O11" s="264">
        <f>TRUNC(F11*$N11*SUM($I11:$J11),2)</f>
        <v>7.16</v>
      </c>
      <c r="P11" s="265">
        <f>단가대비표!$G$7</f>
        <v>0</v>
      </c>
      <c r="Q11" s="266">
        <f>TRUNC(O11*P11)</f>
        <v>0</v>
      </c>
      <c r="R11" s="264">
        <v>0</v>
      </c>
      <c r="S11" s="265">
        <f>단가대비표!$G$8</f>
        <v>0</v>
      </c>
      <c r="T11" s="266">
        <f>TRUNC(R11*S11)</f>
        <v>0</v>
      </c>
      <c r="U11" s="267">
        <v>0</v>
      </c>
      <c r="V11" s="268">
        <f>단가대비표!$G$9</f>
        <v>0</v>
      </c>
      <c r="W11" s="266">
        <f t="shared" ref="W11:W13" si="0">TRUNC(U11*V11)</f>
        <v>0</v>
      </c>
      <c r="X11" s="266">
        <f>Q11+T11+W11</f>
        <v>0</v>
      </c>
      <c r="Y11" s="269"/>
      <c r="AA11" s="237"/>
    </row>
    <row r="12" spans="2:33" s="270" customFormat="1" ht="27.75" customHeight="1">
      <c r="B12" s="256" t="s">
        <v>325</v>
      </c>
      <c r="C12" s="257"/>
      <c r="D12" s="257"/>
      <c r="E12" s="361"/>
      <c r="F12" s="258">
        <v>3.58</v>
      </c>
      <c r="G12" s="259">
        <v>0</v>
      </c>
      <c r="H12" s="260">
        <v>0</v>
      </c>
      <c r="I12" s="261">
        <v>2</v>
      </c>
      <c r="J12" s="260"/>
      <c r="K12" s="262" t="s">
        <v>329</v>
      </c>
      <c r="L12" s="262"/>
      <c r="M12" s="262"/>
      <c r="N12" s="263">
        <v>1</v>
      </c>
      <c r="O12" s="264">
        <f t="shared" ref="O12:O13" si="1">TRUNC(F12*$N12*SUM($I12:$J12),2)</f>
        <v>7.16</v>
      </c>
      <c r="P12" s="265">
        <f>단가대비표!$G$7</f>
        <v>0</v>
      </c>
      <c r="Q12" s="266">
        <f t="shared" ref="Q12:Q13" si="2">TRUNC(O12*P12)</f>
        <v>0</v>
      </c>
      <c r="R12" s="264">
        <v>0</v>
      </c>
      <c r="S12" s="265">
        <f>단가대비표!$G$8</f>
        <v>0</v>
      </c>
      <c r="T12" s="266">
        <f t="shared" ref="T12:T13" si="3">TRUNC(R12*S12)</f>
        <v>0</v>
      </c>
      <c r="U12" s="267">
        <v>0</v>
      </c>
      <c r="V12" s="268">
        <f>단가대비표!$G$9</f>
        <v>0</v>
      </c>
      <c r="W12" s="266">
        <f t="shared" si="0"/>
        <v>0</v>
      </c>
      <c r="X12" s="266">
        <f t="shared" ref="X12:X13" si="4">Q12+T12+W12</f>
        <v>0</v>
      </c>
      <c r="Y12" s="269"/>
      <c r="AA12" s="237"/>
    </row>
    <row r="13" spans="2:33" s="270" customFormat="1" ht="27.75" customHeight="1">
      <c r="B13" s="256" t="s">
        <v>326</v>
      </c>
      <c r="C13" s="257"/>
      <c r="D13" s="257"/>
      <c r="E13" s="362"/>
      <c r="F13" s="258">
        <v>0.42</v>
      </c>
      <c r="G13" s="259">
        <v>2.46</v>
      </c>
      <c r="H13" s="260">
        <v>2.71</v>
      </c>
      <c r="I13" s="261">
        <v>2</v>
      </c>
      <c r="J13" s="260"/>
      <c r="K13" s="262" t="s">
        <v>329</v>
      </c>
      <c r="L13" s="262"/>
      <c r="M13" s="262"/>
      <c r="N13" s="263">
        <v>1</v>
      </c>
      <c r="O13" s="264">
        <f t="shared" si="1"/>
        <v>0.84</v>
      </c>
      <c r="P13" s="265">
        <f>단가대비표!$G$7</f>
        <v>0</v>
      </c>
      <c r="Q13" s="266">
        <f t="shared" si="2"/>
        <v>0</v>
      </c>
      <c r="R13" s="264">
        <f>TRUNC(G13*$N13*SUM($I13:$J13),2)</f>
        <v>4.92</v>
      </c>
      <c r="S13" s="265">
        <f>단가대비표!$G$8</f>
        <v>0</v>
      </c>
      <c r="T13" s="266">
        <f t="shared" si="3"/>
        <v>0</v>
      </c>
      <c r="U13" s="264">
        <f>TRUNC(H13*$N13*SUM($I13:$J13),2)</f>
        <v>5.42</v>
      </c>
      <c r="V13" s="268">
        <f>단가대비표!$G$9</f>
        <v>0</v>
      </c>
      <c r="W13" s="266">
        <f t="shared" si="0"/>
        <v>0</v>
      </c>
      <c r="X13" s="266">
        <f t="shared" si="4"/>
        <v>0</v>
      </c>
      <c r="Y13" s="269"/>
      <c r="AA13" s="237"/>
    </row>
    <row r="14" spans="2:33" s="270" customFormat="1" ht="27.75" customHeight="1">
      <c r="B14" s="357" t="s">
        <v>341</v>
      </c>
      <c r="C14" s="358"/>
      <c r="D14" s="358"/>
      <c r="E14" s="359"/>
      <c r="F14" s="291"/>
      <c r="G14" s="292"/>
      <c r="H14" s="293"/>
      <c r="I14" s="294"/>
      <c r="J14" s="293"/>
      <c r="K14" s="295"/>
      <c r="L14" s="295"/>
      <c r="M14" s="295"/>
      <c r="N14" s="296"/>
      <c r="O14" s="297">
        <f>SUM(O11:O13)</f>
        <v>15.16</v>
      </c>
      <c r="P14" s="298"/>
      <c r="Q14" s="299">
        <f>SUM(Q11:Q13)</f>
        <v>0</v>
      </c>
      <c r="R14" s="297">
        <f>SUM(R11:R13)</f>
        <v>4.92</v>
      </c>
      <c r="S14" s="298"/>
      <c r="T14" s="299">
        <f>SUM(T11:T13)</f>
        <v>0</v>
      </c>
      <c r="U14" s="297">
        <f>SUM(U11:U13)</f>
        <v>5.42</v>
      </c>
      <c r="V14" s="300"/>
      <c r="W14" s="299">
        <f>SUM(W11:W13)</f>
        <v>0</v>
      </c>
      <c r="X14" s="299">
        <f>SUM(X11:X13)</f>
        <v>0</v>
      </c>
      <c r="Y14" s="301"/>
      <c r="AA14" s="237"/>
    </row>
    <row r="15" spans="2:33" ht="27.75" customHeight="1">
      <c r="B15" s="220" t="s">
        <v>343</v>
      </c>
      <c r="C15" s="221"/>
      <c r="D15" s="221"/>
      <c r="E15" s="222"/>
      <c r="F15" s="223"/>
      <c r="G15" s="224"/>
      <c r="H15" s="225"/>
      <c r="I15" s="226"/>
      <c r="J15" s="225"/>
      <c r="K15" s="227"/>
      <c r="L15" s="227"/>
      <c r="M15" s="227"/>
      <c r="N15" s="228"/>
      <c r="O15" s="229"/>
      <c r="P15" s="230"/>
      <c r="Q15" s="231"/>
      <c r="R15" s="229"/>
      <c r="S15" s="230"/>
      <c r="T15" s="232"/>
      <c r="U15" s="233"/>
      <c r="V15" s="234"/>
      <c r="W15" s="232"/>
      <c r="X15" s="235"/>
      <c r="Y15" s="236"/>
      <c r="AA15" s="31"/>
    </row>
    <row r="16" spans="2:33" ht="27.75" customHeight="1">
      <c r="B16" s="220" t="s">
        <v>323</v>
      </c>
      <c r="C16" s="221"/>
      <c r="D16" s="221"/>
      <c r="E16" s="222"/>
      <c r="F16" s="223"/>
      <c r="G16" s="224"/>
      <c r="H16" s="225"/>
      <c r="I16" s="226"/>
      <c r="J16" s="225"/>
      <c r="K16" s="227"/>
      <c r="L16" s="227"/>
      <c r="M16" s="227"/>
      <c r="N16" s="228"/>
      <c r="O16" s="229"/>
      <c r="P16" s="230"/>
      <c r="Q16" s="231"/>
      <c r="R16" s="229"/>
      <c r="S16" s="230"/>
      <c r="T16" s="232"/>
      <c r="U16" s="233"/>
      <c r="V16" s="234"/>
      <c r="W16" s="232"/>
      <c r="X16" s="235"/>
      <c r="Y16" s="236"/>
      <c r="AA16" s="31"/>
    </row>
    <row r="17" spans="2:27" ht="27.75" customHeight="1">
      <c r="B17" s="332" t="s">
        <v>31</v>
      </c>
      <c r="C17" s="332"/>
      <c r="D17" s="332"/>
      <c r="E17" s="140" t="s">
        <v>66</v>
      </c>
      <c r="F17" s="50">
        <v>0.13</v>
      </c>
      <c r="G17" s="51">
        <v>0.28000000000000003</v>
      </c>
      <c r="H17" s="52">
        <v>0.16</v>
      </c>
      <c r="I17" s="50"/>
      <c r="J17" s="55">
        <v>1.2</v>
      </c>
      <c r="K17" s="46" t="s">
        <v>67</v>
      </c>
      <c r="L17" s="46">
        <f>'동별 점검수량'!F14</f>
        <v>0</v>
      </c>
      <c r="M17" s="46">
        <f>'동별 점검수량'!G14</f>
        <v>0</v>
      </c>
      <c r="N17" s="46">
        <f>'동별 점검수량'!H14</f>
        <v>0</v>
      </c>
      <c r="O17" s="56">
        <f t="shared" ref="O17:O41" si="5">TRUNC(F17*$N17*SUM($I17:$J17),2)</f>
        <v>0</v>
      </c>
      <c r="P17" s="57">
        <f>단가대비표!$G$7</f>
        <v>0</v>
      </c>
      <c r="Q17" s="47">
        <f t="shared" ref="Q17:Q41" si="6">TRUNC(O17*P17,)</f>
        <v>0</v>
      </c>
      <c r="R17" s="56">
        <f t="shared" ref="R17:R41" si="7">TRUNC(G17*$N17*SUM($I17:$J17),2)</f>
        <v>0</v>
      </c>
      <c r="S17" s="57">
        <f>단가대비표!$G$8</f>
        <v>0</v>
      </c>
      <c r="T17" s="47">
        <f t="shared" ref="T17:T41" si="8">TRUNC(R17*S17,)</f>
        <v>0</v>
      </c>
      <c r="U17" s="56">
        <f t="shared" ref="U17:U41" si="9">TRUNC(H17*$N17*SUM($I17:$J17),2)</f>
        <v>0</v>
      </c>
      <c r="V17" s="57">
        <f>단가대비표!$G$9</f>
        <v>0</v>
      </c>
      <c r="W17" s="47">
        <f t="shared" ref="W17:W41" si="10">TRUNC(U17*V17,)</f>
        <v>0</v>
      </c>
      <c r="X17" s="47">
        <f t="shared" ref="X17:X41" si="11">Q17+T17+W17</f>
        <v>0</v>
      </c>
      <c r="Y17" s="48"/>
      <c r="AA17" s="31"/>
    </row>
    <row r="18" spans="2:27" ht="27.75" customHeight="1">
      <c r="B18" s="332"/>
      <c r="C18" s="332"/>
      <c r="D18" s="332"/>
      <c r="E18" s="140" t="s">
        <v>0</v>
      </c>
      <c r="F18" s="50">
        <v>0.1</v>
      </c>
      <c r="G18" s="51">
        <v>0.25</v>
      </c>
      <c r="H18" s="52">
        <v>0.17</v>
      </c>
      <c r="I18" s="50"/>
      <c r="J18" s="55">
        <v>1.2</v>
      </c>
      <c r="K18" s="46" t="s">
        <v>67</v>
      </c>
      <c r="L18" s="46">
        <f>'동별 점검수량'!F15</f>
        <v>0</v>
      </c>
      <c r="M18" s="46">
        <f>'동별 점검수량'!G15</f>
        <v>0</v>
      </c>
      <c r="N18" s="46">
        <f>'동별 점검수량'!H15</f>
        <v>0</v>
      </c>
      <c r="O18" s="56">
        <f t="shared" si="5"/>
        <v>0</v>
      </c>
      <c r="P18" s="57">
        <f>단가대비표!$G$7</f>
        <v>0</v>
      </c>
      <c r="Q18" s="47">
        <f t="shared" si="6"/>
        <v>0</v>
      </c>
      <c r="R18" s="56">
        <f t="shared" si="7"/>
        <v>0</v>
      </c>
      <c r="S18" s="57">
        <f>단가대비표!$G$8</f>
        <v>0</v>
      </c>
      <c r="T18" s="47">
        <f t="shared" si="8"/>
        <v>0</v>
      </c>
      <c r="U18" s="56">
        <f t="shared" si="9"/>
        <v>0</v>
      </c>
      <c r="V18" s="57">
        <f>단가대비표!$G$9</f>
        <v>0</v>
      </c>
      <c r="W18" s="47">
        <f t="shared" si="10"/>
        <v>0</v>
      </c>
      <c r="X18" s="47">
        <f t="shared" si="11"/>
        <v>0</v>
      </c>
      <c r="Y18" s="49"/>
      <c r="AA18" s="31"/>
    </row>
    <row r="19" spans="2:27" ht="27.75" customHeight="1">
      <c r="B19" s="332"/>
      <c r="C19" s="332"/>
      <c r="D19" s="332"/>
      <c r="E19" s="140" t="s">
        <v>32</v>
      </c>
      <c r="F19" s="50">
        <v>0.1</v>
      </c>
      <c r="G19" s="51">
        <v>0.27</v>
      </c>
      <c r="H19" s="52">
        <v>0.17</v>
      </c>
      <c r="I19" s="50"/>
      <c r="J19" s="55">
        <v>1.2</v>
      </c>
      <c r="K19" s="46" t="s">
        <v>67</v>
      </c>
      <c r="L19" s="46">
        <f>'동별 점검수량'!F16</f>
        <v>0</v>
      </c>
      <c r="M19" s="46">
        <f>'동별 점검수량'!G16</f>
        <v>0</v>
      </c>
      <c r="N19" s="46">
        <f>'동별 점검수량'!H16</f>
        <v>0</v>
      </c>
      <c r="O19" s="56">
        <f t="shared" si="5"/>
        <v>0</v>
      </c>
      <c r="P19" s="57">
        <f>단가대비표!$G$7</f>
        <v>0</v>
      </c>
      <c r="Q19" s="47">
        <f t="shared" si="6"/>
        <v>0</v>
      </c>
      <c r="R19" s="56">
        <f t="shared" si="7"/>
        <v>0</v>
      </c>
      <c r="S19" s="57">
        <f>단가대비표!$G$8</f>
        <v>0</v>
      </c>
      <c r="T19" s="47">
        <f t="shared" si="8"/>
        <v>0</v>
      </c>
      <c r="U19" s="56">
        <f t="shared" si="9"/>
        <v>0</v>
      </c>
      <c r="V19" s="57">
        <f>단가대비표!$G$9</f>
        <v>0</v>
      </c>
      <c r="W19" s="47">
        <f t="shared" si="10"/>
        <v>0</v>
      </c>
      <c r="X19" s="47">
        <f t="shared" si="11"/>
        <v>0</v>
      </c>
      <c r="Y19" s="49"/>
      <c r="AA19" s="31"/>
    </row>
    <row r="20" spans="2:27" ht="27.75" customHeight="1">
      <c r="B20" s="332"/>
      <c r="C20" s="332"/>
      <c r="D20" s="332"/>
      <c r="E20" s="140" t="s">
        <v>10</v>
      </c>
      <c r="F20" s="50">
        <v>0.1</v>
      </c>
      <c r="G20" s="51">
        <v>0.28000000000000003</v>
      </c>
      <c r="H20" s="52">
        <v>0.19</v>
      </c>
      <c r="I20" s="50"/>
      <c r="J20" s="55">
        <v>1.2</v>
      </c>
      <c r="K20" s="46" t="s">
        <v>67</v>
      </c>
      <c r="L20" s="46">
        <f>'동별 점검수량'!F17</f>
        <v>0</v>
      </c>
      <c r="M20" s="46">
        <f>'동별 점검수량'!G17</f>
        <v>0</v>
      </c>
      <c r="N20" s="46">
        <f>'동별 점검수량'!H17</f>
        <v>0</v>
      </c>
      <c r="O20" s="56">
        <f t="shared" si="5"/>
        <v>0</v>
      </c>
      <c r="P20" s="57">
        <f>단가대비표!$G$7</f>
        <v>0</v>
      </c>
      <c r="Q20" s="47">
        <f t="shared" si="6"/>
        <v>0</v>
      </c>
      <c r="R20" s="56">
        <f t="shared" si="7"/>
        <v>0</v>
      </c>
      <c r="S20" s="57">
        <f>단가대비표!$G$8</f>
        <v>0</v>
      </c>
      <c r="T20" s="47">
        <f t="shared" si="8"/>
        <v>0</v>
      </c>
      <c r="U20" s="56">
        <f t="shared" si="9"/>
        <v>0</v>
      </c>
      <c r="V20" s="57">
        <f>단가대비표!$G$9</f>
        <v>0</v>
      </c>
      <c r="W20" s="47">
        <f t="shared" si="10"/>
        <v>0</v>
      </c>
      <c r="X20" s="47">
        <f t="shared" si="11"/>
        <v>0</v>
      </c>
      <c r="Y20" s="48"/>
      <c r="AA20" s="31"/>
    </row>
    <row r="21" spans="2:27" ht="27.75" customHeight="1">
      <c r="B21" s="332"/>
      <c r="C21" s="332"/>
      <c r="D21" s="332"/>
      <c r="E21" s="140" t="s">
        <v>11</v>
      </c>
      <c r="F21" s="50">
        <v>0.04</v>
      </c>
      <c r="G21" s="51">
        <v>0.16</v>
      </c>
      <c r="H21" s="52">
        <v>0.11</v>
      </c>
      <c r="I21" s="50"/>
      <c r="J21" s="55">
        <v>1.2</v>
      </c>
      <c r="K21" s="46" t="s">
        <v>67</v>
      </c>
      <c r="L21" s="46">
        <f>'동별 점검수량'!F18</f>
        <v>0</v>
      </c>
      <c r="M21" s="46">
        <f>'동별 점검수량'!G18</f>
        <v>0</v>
      </c>
      <c r="N21" s="46">
        <f>'동별 점검수량'!H18</f>
        <v>0</v>
      </c>
      <c r="O21" s="56">
        <f t="shared" si="5"/>
        <v>0</v>
      </c>
      <c r="P21" s="57">
        <f>단가대비표!$G$7</f>
        <v>0</v>
      </c>
      <c r="Q21" s="47">
        <f t="shared" si="6"/>
        <v>0</v>
      </c>
      <c r="R21" s="56">
        <f t="shared" si="7"/>
        <v>0</v>
      </c>
      <c r="S21" s="57">
        <f>단가대비표!$G$8</f>
        <v>0</v>
      </c>
      <c r="T21" s="47">
        <f t="shared" si="8"/>
        <v>0</v>
      </c>
      <c r="U21" s="56">
        <f t="shared" si="9"/>
        <v>0</v>
      </c>
      <c r="V21" s="57">
        <f>단가대비표!$G$9</f>
        <v>0</v>
      </c>
      <c r="W21" s="47">
        <f t="shared" si="10"/>
        <v>0</v>
      </c>
      <c r="X21" s="47">
        <f t="shared" si="11"/>
        <v>0</v>
      </c>
      <c r="Y21" s="48"/>
      <c r="AA21" s="31"/>
    </row>
    <row r="22" spans="2:27" ht="27.75" customHeight="1">
      <c r="B22" s="332"/>
      <c r="C22" s="332"/>
      <c r="D22" s="332"/>
      <c r="E22" s="140" t="s">
        <v>1</v>
      </c>
      <c r="F22" s="50">
        <v>0.02</v>
      </c>
      <c r="G22" s="51">
        <v>0.16</v>
      </c>
      <c r="H22" s="52">
        <v>7.0000000000000007E-2</v>
      </c>
      <c r="I22" s="50"/>
      <c r="J22" s="55">
        <v>1.2</v>
      </c>
      <c r="K22" s="46" t="s">
        <v>67</v>
      </c>
      <c r="L22" s="46">
        <f>'동별 점검수량'!F19</f>
        <v>0</v>
      </c>
      <c r="M22" s="46">
        <f>'동별 점검수량'!G19</f>
        <v>0</v>
      </c>
      <c r="N22" s="46">
        <f>'동별 점검수량'!H19</f>
        <v>0</v>
      </c>
      <c r="O22" s="56">
        <f t="shared" si="5"/>
        <v>0</v>
      </c>
      <c r="P22" s="57">
        <f>단가대비표!$G$7</f>
        <v>0</v>
      </c>
      <c r="Q22" s="47">
        <f t="shared" si="6"/>
        <v>0</v>
      </c>
      <c r="R22" s="56">
        <f t="shared" si="7"/>
        <v>0</v>
      </c>
      <c r="S22" s="57">
        <f>단가대비표!$G$8</f>
        <v>0</v>
      </c>
      <c r="T22" s="47">
        <f t="shared" si="8"/>
        <v>0</v>
      </c>
      <c r="U22" s="56">
        <f t="shared" si="9"/>
        <v>0</v>
      </c>
      <c r="V22" s="57">
        <f>단가대비표!$G$9</f>
        <v>0</v>
      </c>
      <c r="W22" s="47">
        <f t="shared" si="10"/>
        <v>0</v>
      </c>
      <c r="X22" s="47">
        <f t="shared" si="11"/>
        <v>0</v>
      </c>
      <c r="Y22" s="12"/>
      <c r="AA22" s="31"/>
    </row>
    <row r="23" spans="2:27" ht="27.75" customHeight="1">
      <c r="B23" s="332"/>
      <c r="C23" s="332"/>
      <c r="D23" s="332"/>
      <c r="E23" s="140" t="s">
        <v>2</v>
      </c>
      <c r="F23" s="50">
        <v>0.1</v>
      </c>
      <c r="G23" s="51">
        <v>0.21</v>
      </c>
      <c r="H23" s="52">
        <v>0.13</v>
      </c>
      <c r="I23" s="50"/>
      <c r="J23" s="55">
        <v>1.2</v>
      </c>
      <c r="K23" s="46" t="s">
        <v>67</v>
      </c>
      <c r="L23" s="46">
        <f>'동별 점검수량'!F20</f>
        <v>1</v>
      </c>
      <c r="M23" s="46">
        <f>'동별 점검수량'!G20</f>
        <v>0.2</v>
      </c>
      <c r="N23" s="46">
        <f>'동별 점검수량'!H20</f>
        <v>1</v>
      </c>
      <c r="O23" s="56">
        <f t="shared" si="5"/>
        <v>0.12</v>
      </c>
      <c r="P23" s="57">
        <f>단가대비표!$G$7</f>
        <v>0</v>
      </c>
      <c r="Q23" s="47">
        <f t="shared" si="6"/>
        <v>0</v>
      </c>
      <c r="R23" s="56">
        <f t="shared" si="7"/>
        <v>0.25</v>
      </c>
      <c r="S23" s="57">
        <f>단가대비표!$G$8</f>
        <v>0</v>
      </c>
      <c r="T23" s="47">
        <f t="shared" si="8"/>
        <v>0</v>
      </c>
      <c r="U23" s="56">
        <f t="shared" si="9"/>
        <v>0.15</v>
      </c>
      <c r="V23" s="57">
        <f>단가대비표!$G$9</f>
        <v>0</v>
      </c>
      <c r="W23" s="47">
        <f t="shared" si="10"/>
        <v>0</v>
      </c>
      <c r="X23" s="47">
        <f t="shared" si="11"/>
        <v>0</v>
      </c>
      <c r="Y23" s="12"/>
      <c r="AA23" s="31"/>
    </row>
    <row r="24" spans="2:27" ht="27.75" customHeight="1">
      <c r="B24" s="332"/>
      <c r="C24" s="332"/>
      <c r="D24" s="332"/>
      <c r="E24" s="140" t="s">
        <v>33</v>
      </c>
      <c r="F24" s="50">
        <v>0.09</v>
      </c>
      <c r="G24" s="51">
        <v>0.23</v>
      </c>
      <c r="H24" s="52">
        <v>0.09</v>
      </c>
      <c r="I24" s="50"/>
      <c r="J24" s="55">
        <v>1.2</v>
      </c>
      <c r="K24" s="46" t="s">
        <v>67</v>
      </c>
      <c r="L24" s="46">
        <f>'동별 점검수량'!F21</f>
        <v>0</v>
      </c>
      <c r="M24" s="46">
        <f>'동별 점검수량'!G21</f>
        <v>0</v>
      </c>
      <c r="N24" s="46">
        <f>'동별 점검수량'!H21</f>
        <v>0</v>
      </c>
      <c r="O24" s="56">
        <f t="shared" si="5"/>
        <v>0</v>
      </c>
      <c r="P24" s="57">
        <f>단가대비표!$G$7</f>
        <v>0</v>
      </c>
      <c r="Q24" s="47">
        <f t="shared" si="6"/>
        <v>0</v>
      </c>
      <c r="R24" s="56">
        <f t="shared" si="7"/>
        <v>0</v>
      </c>
      <c r="S24" s="57">
        <f>단가대비표!$G$8</f>
        <v>0</v>
      </c>
      <c r="T24" s="47">
        <f t="shared" si="8"/>
        <v>0</v>
      </c>
      <c r="U24" s="56">
        <f t="shared" si="9"/>
        <v>0</v>
      </c>
      <c r="V24" s="57">
        <f>단가대비표!$G$9</f>
        <v>0</v>
      </c>
      <c r="W24" s="47">
        <f t="shared" si="10"/>
        <v>0</v>
      </c>
      <c r="X24" s="47">
        <f t="shared" si="11"/>
        <v>0</v>
      </c>
      <c r="Y24" s="48"/>
      <c r="AA24" s="31"/>
    </row>
    <row r="25" spans="2:27" ht="27.75" customHeight="1">
      <c r="B25" s="332"/>
      <c r="C25" s="332"/>
      <c r="D25" s="332"/>
      <c r="E25" s="140" t="s">
        <v>5</v>
      </c>
      <c r="F25" s="50">
        <v>0.04</v>
      </c>
      <c r="G25" s="51">
        <v>0.11</v>
      </c>
      <c r="H25" s="52">
        <v>0.17</v>
      </c>
      <c r="I25" s="50"/>
      <c r="J25" s="55">
        <v>1.2</v>
      </c>
      <c r="K25" s="46" t="s">
        <v>67</v>
      </c>
      <c r="L25" s="46">
        <f>'동별 점검수량'!F22</f>
        <v>54</v>
      </c>
      <c r="M25" s="46">
        <f>'동별 점검수량'!G22</f>
        <v>10.8</v>
      </c>
      <c r="N25" s="46">
        <f>'동별 점검수량'!H22</f>
        <v>11</v>
      </c>
      <c r="O25" s="56">
        <f t="shared" si="5"/>
        <v>0.52</v>
      </c>
      <c r="P25" s="57">
        <f>단가대비표!$G$7</f>
        <v>0</v>
      </c>
      <c r="Q25" s="47">
        <f t="shared" si="6"/>
        <v>0</v>
      </c>
      <c r="R25" s="56">
        <f t="shared" si="7"/>
        <v>1.45</v>
      </c>
      <c r="S25" s="57">
        <f>단가대비표!$G$8</f>
        <v>0</v>
      </c>
      <c r="T25" s="47">
        <f t="shared" si="8"/>
        <v>0</v>
      </c>
      <c r="U25" s="56">
        <f t="shared" si="9"/>
        <v>2.2400000000000002</v>
      </c>
      <c r="V25" s="57">
        <f>단가대비표!$G$9</f>
        <v>0</v>
      </c>
      <c r="W25" s="47">
        <f t="shared" si="10"/>
        <v>0</v>
      </c>
      <c r="X25" s="47">
        <f t="shared" si="11"/>
        <v>0</v>
      </c>
      <c r="Y25" s="48"/>
      <c r="AA25" s="31"/>
    </row>
    <row r="26" spans="2:27" ht="27.75" customHeight="1">
      <c r="B26" s="332"/>
      <c r="C26" s="332"/>
      <c r="D26" s="332"/>
      <c r="E26" s="140" t="s">
        <v>3</v>
      </c>
      <c r="F26" s="50">
        <v>0.08</v>
      </c>
      <c r="G26" s="51">
        <v>0.16</v>
      </c>
      <c r="H26" s="52">
        <v>0.18</v>
      </c>
      <c r="I26" s="50"/>
      <c r="J26" s="55">
        <v>1.2</v>
      </c>
      <c r="K26" s="46" t="s">
        <v>67</v>
      </c>
      <c r="L26" s="46">
        <f>'동별 점검수량'!F23</f>
        <v>0</v>
      </c>
      <c r="M26" s="46">
        <f>'동별 점검수량'!G23</f>
        <v>0</v>
      </c>
      <c r="N26" s="46">
        <f>'동별 점검수량'!H23</f>
        <v>0</v>
      </c>
      <c r="O26" s="56">
        <f t="shared" si="5"/>
        <v>0</v>
      </c>
      <c r="P26" s="57">
        <f>단가대비표!$G$7</f>
        <v>0</v>
      </c>
      <c r="Q26" s="47">
        <f t="shared" si="6"/>
        <v>0</v>
      </c>
      <c r="R26" s="56">
        <f t="shared" si="7"/>
        <v>0</v>
      </c>
      <c r="S26" s="57">
        <f>단가대비표!$G$8</f>
        <v>0</v>
      </c>
      <c r="T26" s="47">
        <f t="shared" si="8"/>
        <v>0</v>
      </c>
      <c r="U26" s="56">
        <f t="shared" si="9"/>
        <v>0</v>
      </c>
      <c r="V26" s="57">
        <f>단가대비표!$G$9</f>
        <v>0</v>
      </c>
      <c r="W26" s="47">
        <f t="shared" si="10"/>
        <v>0</v>
      </c>
      <c r="X26" s="47">
        <f t="shared" si="11"/>
        <v>0</v>
      </c>
      <c r="Y26" s="12"/>
      <c r="AA26" s="31"/>
    </row>
    <row r="27" spans="2:27" ht="27.75" customHeight="1">
      <c r="B27" s="332" t="s">
        <v>34</v>
      </c>
      <c r="C27" s="332"/>
      <c r="D27" s="332"/>
      <c r="E27" s="140" t="s">
        <v>4</v>
      </c>
      <c r="F27" s="50">
        <v>0.04</v>
      </c>
      <c r="G27" s="51">
        <v>0.18</v>
      </c>
      <c r="H27" s="52">
        <v>0.11</v>
      </c>
      <c r="I27" s="50"/>
      <c r="J27" s="55">
        <v>1.2</v>
      </c>
      <c r="K27" s="46" t="s">
        <v>67</v>
      </c>
      <c r="L27" s="46">
        <f>'동별 점검수량'!F24</f>
        <v>2</v>
      </c>
      <c r="M27" s="46">
        <f>'동별 점검수량'!G24</f>
        <v>0.4</v>
      </c>
      <c r="N27" s="46">
        <f>'동별 점검수량'!H24</f>
        <v>1</v>
      </c>
      <c r="O27" s="56">
        <f t="shared" si="5"/>
        <v>0.04</v>
      </c>
      <c r="P27" s="57">
        <f>단가대비표!$G$7</f>
        <v>0</v>
      </c>
      <c r="Q27" s="47">
        <f t="shared" si="6"/>
        <v>0</v>
      </c>
      <c r="R27" s="56">
        <f t="shared" si="7"/>
        <v>0.21</v>
      </c>
      <c r="S27" s="57">
        <f>단가대비표!$G$8</f>
        <v>0</v>
      </c>
      <c r="T27" s="47">
        <f t="shared" si="8"/>
        <v>0</v>
      </c>
      <c r="U27" s="56">
        <f t="shared" si="9"/>
        <v>0.13</v>
      </c>
      <c r="V27" s="57">
        <f>단가대비표!$G$9</f>
        <v>0</v>
      </c>
      <c r="W27" s="47">
        <f t="shared" si="10"/>
        <v>0</v>
      </c>
      <c r="X27" s="47">
        <f t="shared" si="11"/>
        <v>0</v>
      </c>
      <c r="Y27" s="12"/>
      <c r="AA27" s="31"/>
    </row>
    <row r="28" spans="2:27" ht="27.75" customHeight="1">
      <c r="B28" s="332"/>
      <c r="C28" s="332"/>
      <c r="D28" s="332"/>
      <c r="E28" s="140" t="s">
        <v>6</v>
      </c>
      <c r="F28" s="50">
        <v>0.04</v>
      </c>
      <c r="G28" s="51">
        <v>0.11</v>
      </c>
      <c r="H28" s="52">
        <v>0.13</v>
      </c>
      <c r="I28" s="50"/>
      <c r="J28" s="55">
        <v>1.2</v>
      </c>
      <c r="K28" s="46" t="s">
        <v>67</v>
      </c>
      <c r="L28" s="46">
        <f>'동별 점검수량'!F25</f>
        <v>0</v>
      </c>
      <c r="M28" s="46">
        <f>'동별 점검수량'!G25</f>
        <v>0</v>
      </c>
      <c r="N28" s="46">
        <f>'동별 점검수량'!H25</f>
        <v>0</v>
      </c>
      <c r="O28" s="56">
        <f t="shared" si="5"/>
        <v>0</v>
      </c>
      <c r="P28" s="57">
        <f>단가대비표!$G$7</f>
        <v>0</v>
      </c>
      <c r="Q28" s="47">
        <f t="shared" si="6"/>
        <v>0</v>
      </c>
      <c r="R28" s="56">
        <f t="shared" si="7"/>
        <v>0</v>
      </c>
      <c r="S28" s="57">
        <f>단가대비표!$G$8</f>
        <v>0</v>
      </c>
      <c r="T28" s="47">
        <f t="shared" si="8"/>
        <v>0</v>
      </c>
      <c r="U28" s="56">
        <f t="shared" si="9"/>
        <v>0</v>
      </c>
      <c r="V28" s="57">
        <f>단가대비표!$G$9</f>
        <v>0</v>
      </c>
      <c r="W28" s="47">
        <f t="shared" si="10"/>
        <v>0</v>
      </c>
      <c r="X28" s="47">
        <f t="shared" si="11"/>
        <v>0</v>
      </c>
      <c r="Y28" s="12"/>
      <c r="AA28" s="31"/>
    </row>
    <row r="29" spans="2:27" ht="27.75" customHeight="1">
      <c r="B29" s="332" t="s">
        <v>35</v>
      </c>
      <c r="C29" s="332"/>
      <c r="D29" s="332"/>
      <c r="E29" s="140" t="s">
        <v>36</v>
      </c>
      <c r="F29" s="50">
        <v>0.04</v>
      </c>
      <c r="G29" s="51">
        <v>0.11</v>
      </c>
      <c r="H29" s="52">
        <v>0.13</v>
      </c>
      <c r="I29" s="50"/>
      <c r="J29" s="55">
        <v>1.2</v>
      </c>
      <c r="K29" s="46" t="s">
        <v>67</v>
      </c>
      <c r="L29" s="46">
        <f>'동별 점검수량'!F26</f>
        <v>5</v>
      </c>
      <c r="M29" s="46">
        <f>'동별 점검수량'!G26</f>
        <v>1</v>
      </c>
      <c r="N29" s="46">
        <f>'동별 점검수량'!H26</f>
        <v>1</v>
      </c>
      <c r="O29" s="56">
        <f t="shared" si="5"/>
        <v>0.04</v>
      </c>
      <c r="P29" s="57">
        <f>단가대비표!$G$7</f>
        <v>0</v>
      </c>
      <c r="Q29" s="47">
        <f t="shared" si="6"/>
        <v>0</v>
      </c>
      <c r="R29" s="56">
        <f t="shared" si="7"/>
        <v>0.13</v>
      </c>
      <c r="S29" s="57">
        <f>단가대비표!$G$8</f>
        <v>0</v>
      </c>
      <c r="T29" s="47">
        <f t="shared" si="8"/>
        <v>0</v>
      </c>
      <c r="U29" s="56">
        <f t="shared" si="9"/>
        <v>0.15</v>
      </c>
      <c r="V29" s="57">
        <f>단가대비표!$G$9</f>
        <v>0</v>
      </c>
      <c r="W29" s="47">
        <f t="shared" si="10"/>
        <v>0</v>
      </c>
      <c r="X29" s="47">
        <f t="shared" si="11"/>
        <v>0</v>
      </c>
      <c r="Y29" s="12"/>
      <c r="AA29" s="31"/>
    </row>
    <row r="30" spans="2:27" ht="27.75" customHeight="1">
      <c r="B30" s="332"/>
      <c r="C30" s="332"/>
      <c r="D30" s="332"/>
      <c r="E30" s="140" t="s">
        <v>37</v>
      </c>
      <c r="F30" s="50">
        <v>0.04</v>
      </c>
      <c r="G30" s="51">
        <v>0.1</v>
      </c>
      <c r="H30" s="52">
        <v>0.1</v>
      </c>
      <c r="I30" s="50"/>
      <c r="J30" s="55">
        <v>1.2</v>
      </c>
      <c r="K30" s="46" t="s">
        <v>67</v>
      </c>
      <c r="L30" s="46">
        <f>'동별 점검수량'!F27</f>
        <v>0</v>
      </c>
      <c r="M30" s="46">
        <f>'동별 점검수량'!G27</f>
        <v>0</v>
      </c>
      <c r="N30" s="46">
        <f>'동별 점검수량'!H27</f>
        <v>0</v>
      </c>
      <c r="O30" s="56">
        <f t="shared" si="5"/>
        <v>0</v>
      </c>
      <c r="P30" s="57">
        <f>단가대비표!$G$7</f>
        <v>0</v>
      </c>
      <c r="Q30" s="47">
        <f t="shared" si="6"/>
        <v>0</v>
      </c>
      <c r="R30" s="56">
        <f t="shared" si="7"/>
        <v>0</v>
      </c>
      <c r="S30" s="57">
        <f>단가대비표!$G$8</f>
        <v>0</v>
      </c>
      <c r="T30" s="47">
        <f t="shared" si="8"/>
        <v>0</v>
      </c>
      <c r="U30" s="56">
        <f t="shared" si="9"/>
        <v>0</v>
      </c>
      <c r="V30" s="57">
        <f>단가대비표!$G$9</f>
        <v>0</v>
      </c>
      <c r="W30" s="47">
        <f t="shared" si="10"/>
        <v>0</v>
      </c>
      <c r="X30" s="47">
        <f t="shared" si="11"/>
        <v>0</v>
      </c>
      <c r="Y30" s="12"/>
      <c r="AA30" s="31"/>
    </row>
    <row r="31" spans="2:27" ht="27.75" customHeight="1">
      <c r="B31" s="332" t="s">
        <v>38</v>
      </c>
      <c r="C31" s="332"/>
      <c r="D31" s="332"/>
      <c r="E31" s="332"/>
      <c r="F31" s="50">
        <v>0.04</v>
      </c>
      <c r="G31" s="51">
        <v>0.35</v>
      </c>
      <c r="H31" s="52">
        <v>0.2</v>
      </c>
      <c r="I31" s="54">
        <v>1</v>
      </c>
      <c r="J31" s="52"/>
      <c r="K31" s="46" t="s">
        <v>65</v>
      </c>
      <c r="L31" s="46">
        <f>'동별 점검수량'!F28</f>
        <v>1</v>
      </c>
      <c r="M31" s="46">
        <f>'동별 점검수량'!G28</f>
        <v>1</v>
      </c>
      <c r="N31" s="46">
        <f>'동별 점검수량'!H28</f>
        <v>1</v>
      </c>
      <c r="O31" s="56">
        <f t="shared" si="5"/>
        <v>0.04</v>
      </c>
      <c r="P31" s="57">
        <f>단가대비표!$G$7</f>
        <v>0</v>
      </c>
      <c r="Q31" s="47">
        <f t="shared" si="6"/>
        <v>0</v>
      </c>
      <c r="R31" s="56">
        <f t="shared" si="7"/>
        <v>0.35</v>
      </c>
      <c r="S31" s="57">
        <f>단가대비표!$G$8</f>
        <v>0</v>
      </c>
      <c r="T31" s="47">
        <f t="shared" si="8"/>
        <v>0</v>
      </c>
      <c r="U31" s="56">
        <f t="shared" si="9"/>
        <v>0.2</v>
      </c>
      <c r="V31" s="57">
        <f>단가대비표!$G$9</f>
        <v>0</v>
      </c>
      <c r="W31" s="47">
        <f t="shared" si="10"/>
        <v>0</v>
      </c>
      <c r="X31" s="47">
        <f t="shared" si="11"/>
        <v>0</v>
      </c>
      <c r="Y31" s="12"/>
      <c r="AA31" s="31"/>
    </row>
    <row r="32" spans="2:27" ht="27.75" customHeight="1">
      <c r="B32" s="332" t="s">
        <v>68</v>
      </c>
      <c r="C32" s="332" t="s">
        <v>69</v>
      </c>
      <c r="D32" s="332"/>
      <c r="E32" s="332"/>
      <c r="F32" s="50">
        <v>0.04</v>
      </c>
      <c r="G32" s="51">
        <v>0.23</v>
      </c>
      <c r="H32" s="52">
        <v>0.1</v>
      </c>
      <c r="I32" s="54">
        <v>1</v>
      </c>
      <c r="J32" s="52"/>
      <c r="K32" s="46" t="s">
        <v>65</v>
      </c>
      <c r="L32" s="46">
        <f>'동별 점검수량'!F29</f>
        <v>1</v>
      </c>
      <c r="M32" s="46">
        <f>'동별 점검수량'!G29</f>
        <v>1</v>
      </c>
      <c r="N32" s="46">
        <f>'동별 점검수량'!H29</f>
        <v>1</v>
      </c>
      <c r="O32" s="56">
        <f t="shared" si="5"/>
        <v>0.04</v>
      </c>
      <c r="P32" s="57">
        <f>단가대비표!$G$7</f>
        <v>0</v>
      </c>
      <c r="Q32" s="47">
        <f t="shared" si="6"/>
        <v>0</v>
      </c>
      <c r="R32" s="56">
        <f t="shared" si="7"/>
        <v>0.23</v>
      </c>
      <c r="S32" s="57">
        <f>단가대비표!$G$8</f>
        <v>0</v>
      </c>
      <c r="T32" s="47">
        <f t="shared" si="8"/>
        <v>0</v>
      </c>
      <c r="U32" s="56">
        <f t="shared" si="9"/>
        <v>0.1</v>
      </c>
      <c r="V32" s="57">
        <f>단가대비표!$G$9</f>
        <v>0</v>
      </c>
      <c r="W32" s="47">
        <f t="shared" si="10"/>
        <v>0</v>
      </c>
      <c r="X32" s="47">
        <f t="shared" si="11"/>
        <v>0</v>
      </c>
      <c r="Y32" s="12"/>
      <c r="AA32" s="31"/>
    </row>
    <row r="33" spans="2:27" ht="27.75" customHeight="1">
      <c r="B33" s="332"/>
      <c r="C33" s="332" t="s">
        <v>70</v>
      </c>
      <c r="D33" s="332"/>
      <c r="E33" s="332"/>
      <c r="F33" s="50">
        <v>0.04</v>
      </c>
      <c r="G33" s="51">
        <v>0.21</v>
      </c>
      <c r="H33" s="52">
        <v>0.13</v>
      </c>
      <c r="I33" s="54">
        <v>1</v>
      </c>
      <c r="J33" s="52"/>
      <c r="K33" s="46" t="s">
        <v>65</v>
      </c>
      <c r="L33" s="46">
        <f>'동별 점검수량'!F30</f>
        <v>1</v>
      </c>
      <c r="M33" s="46">
        <f>'동별 점검수량'!G30</f>
        <v>1</v>
      </c>
      <c r="N33" s="46">
        <f>'동별 점검수량'!H30</f>
        <v>1</v>
      </c>
      <c r="O33" s="56">
        <f t="shared" si="5"/>
        <v>0.04</v>
      </c>
      <c r="P33" s="57">
        <f>단가대비표!$G$7</f>
        <v>0</v>
      </c>
      <c r="Q33" s="47">
        <f t="shared" si="6"/>
        <v>0</v>
      </c>
      <c r="R33" s="56">
        <f t="shared" si="7"/>
        <v>0.21</v>
      </c>
      <c r="S33" s="57">
        <f>단가대비표!$G$8</f>
        <v>0</v>
      </c>
      <c r="T33" s="47">
        <f t="shared" si="8"/>
        <v>0</v>
      </c>
      <c r="U33" s="56">
        <f t="shared" si="9"/>
        <v>0.13</v>
      </c>
      <c r="V33" s="57">
        <f>단가대비표!$G$9</f>
        <v>0</v>
      </c>
      <c r="W33" s="47">
        <f t="shared" si="10"/>
        <v>0</v>
      </c>
      <c r="X33" s="47">
        <f t="shared" si="11"/>
        <v>0</v>
      </c>
      <c r="Y33" s="12"/>
      <c r="AA33" s="31"/>
    </row>
    <row r="34" spans="2:27" ht="27.75" customHeight="1">
      <c r="B34" s="332" t="s">
        <v>71</v>
      </c>
      <c r="C34" s="332"/>
      <c r="D34" s="332"/>
      <c r="E34" s="332"/>
      <c r="F34" s="50">
        <v>0.04</v>
      </c>
      <c r="G34" s="51">
        <v>0.28999999999999998</v>
      </c>
      <c r="H34" s="52">
        <v>0.17</v>
      </c>
      <c r="I34" s="54">
        <v>1</v>
      </c>
      <c r="J34" s="52"/>
      <c r="K34" s="46" t="s">
        <v>65</v>
      </c>
      <c r="L34" s="46">
        <f>'동별 점검수량'!F31</f>
        <v>1</v>
      </c>
      <c r="M34" s="46">
        <f>'동별 점검수량'!G31</f>
        <v>1</v>
      </c>
      <c r="N34" s="46">
        <f>'동별 점검수량'!H31</f>
        <v>1</v>
      </c>
      <c r="O34" s="56">
        <f t="shared" si="5"/>
        <v>0.04</v>
      </c>
      <c r="P34" s="57">
        <f>단가대비표!$G$7</f>
        <v>0</v>
      </c>
      <c r="Q34" s="47">
        <f t="shared" si="6"/>
        <v>0</v>
      </c>
      <c r="R34" s="56">
        <f t="shared" si="7"/>
        <v>0.28999999999999998</v>
      </c>
      <c r="S34" s="57">
        <f>단가대비표!$G$8</f>
        <v>0</v>
      </c>
      <c r="T34" s="47">
        <f t="shared" si="8"/>
        <v>0</v>
      </c>
      <c r="U34" s="56">
        <f t="shared" si="9"/>
        <v>0.17</v>
      </c>
      <c r="V34" s="57">
        <f>단가대비표!$G$9</f>
        <v>0</v>
      </c>
      <c r="W34" s="47">
        <f t="shared" si="10"/>
        <v>0</v>
      </c>
      <c r="X34" s="47">
        <f t="shared" si="11"/>
        <v>0</v>
      </c>
      <c r="Y34" s="12"/>
      <c r="AA34" s="31"/>
    </row>
    <row r="35" spans="2:27" ht="27.75" customHeight="1">
      <c r="B35" s="332" t="s">
        <v>43</v>
      </c>
      <c r="C35" s="332"/>
      <c r="D35" s="332" t="s">
        <v>9</v>
      </c>
      <c r="E35" s="332"/>
      <c r="F35" s="50">
        <v>0.04</v>
      </c>
      <c r="G35" s="51">
        <v>0.28999999999999998</v>
      </c>
      <c r="H35" s="52">
        <v>0.17</v>
      </c>
      <c r="I35" s="54">
        <v>1</v>
      </c>
      <c r="J35" s="52"/>
      <c r="K35" s="46" t="s">
        <v>65</v>
      </c>
      <c r="L35" s="46">
        <f>'동별 점검수량'!F32</f>
        <v>1</v>
      </c>
      <c r="M35" s="46">
        <f>'동별 점검수량'!G32</f>
        <v>1</v>
      </c>
      <c r="N35" s="46">
        <f>'동별 점검수량'!H32</f>
        <v>1</v>
      </c>
      <c r="O35" s="56">
        <f t="shared" si="5"/>
        <v>0.04</v>
      </c>
      <c r="P35" s="57">
        <f>단가대비표!$G$7</f>
        <v>0</v>
      </c>
      <c r="Q35" s="47">
        <f t="shared" si="6"/>
        <v>0</v>
      </c>
      <c r="R35" s="56">
        <f t="shared" si="7"/>
        <v>0.28999999999999998</v>
      </c>
      <c r="S35" s="57">
        <f>단가대비표!$G$8</f>
        <v>0</v>
      </c>
      <c r="T35" s="47">
        <f t="shared" si="8"/>
        <v>0</v>
      </c>
      <c r="U35" s="56">
        <f t="shared" si="9"/>
        <v>0.17</v>
      </c>
      <c r="V35" s="57">
        <f>단가대비표!$G$9</f>
        <v>0</v>
      </c>
      <c r="W35" s="47">
        <f t="shared" si="10"/>
        <v>0</v>
      </c>
      <c r="X35" s="47">
        <f t="shared" si="11"/>
        <v>0</v>
      </c>
      <c r="Y35" s="12"/>
      <c r="AA35" s="31"/>
    </row>
    <row r="36" spans="2:27" ht="27.75" customHeight="1">
      <c r="B36" s="332"/>
      <c r="C36" s="332"/>
      <c r="D36" s="332" t="s">
        <v>44</v>
      </c>
      <c r="E36" s="332"/>
      <c r="F36" s="50">
        <v>0.04</v>
      </c>
      <c r="G36" s="51">
        <v>0.28999999999999998</v>
      </c>
      <c r="H36" s="52">
        <v>0.17</v>
      </c>
      <c r="I36" s="54">
        <v>1</v>
      </c>
      <c r="J36" s="52"/>
      <c r="K36" s="46" t="s">
        <v>65</v>
      </c>
      <c r="L36" s="46">
        <f>'동별 점검수량'!F33</f>
        <v>0</v>
      </c>
      <c r="M36" s="46">
        <f>'동별 점검수량'!G33</f>
        <v>0</v>
      </c>
      <c r="N36" s="46">
        <f>'동별 점검수량'!H33</f>
        <v>0</v>
      </c>
      <c r="O36" s="56">
        <f t="shared" si="5"/>
        <v>0</v>
      </c>
      <c r="P36" s="57">
        <f>단가대비표!$G$7</f>
        <v>0</v>
      </c>
      <c r="Q36" s="47">
        <f t="shared" si="6"/>
        <v>0</v>
      </c>
      <c r="R36" s="56">
        <f t="shared" si="7"/>
        <v>0</v>
      </c>
      <c r="S36" s="57">
        <f>단가대비표!$G$8</f>
        <v>0</v>
      </c>
      <c r="T36" s="47">
        <f t="shared" si="8"/>
        <v>0</v>
      </c>
      <c r="U36" s="56">
        <f t="shared" si="9"/>
        <v>0</v>
      </c>
      <c r="V36" s="57">
        <f>단가대비표!$G$9</f>
        <v>0</v>
      </c>
      <c r="W36" s="47">
        <f t="shared" si="10"/>
        <v>0</v>
      </c>
      <c r="X36" s="47">
        <f t="shared" si="11"/>
        <v>0</v>
      </c>
      <c r="Y36" s="12"/>
      <c r="AA36" s="31"/>
    </row>
    <row r="37" spans="2:27" ht="27.75" customHeight="1">
      <c r="B37" s="332" t="s">
        <v>45</v>
      </c>
      <c r="C37" s="332"/>
      <c r="D37" s="332"/>
      <c r="E37" s="332"/>
      <c r="F37" s="50">
        <v>0.04</v>
      </c>
      <c r="G37" s="51">
        <v>1.1299999999999999</v>
      </c>
      <c r="H37" s="52">
        <v>1.25</v>
      </c>
      <c r="I37" s="54">
        <v>1</v>
      </c>
      <c r="J37" s="52"/>
      <c r="K37" s="46" t="s">
        <v>65</v>
      </c>
      <c r="L37" s="46">
        <f>'동별 점검수량'!F34</f>
        <v>1</v>
      </c>
      <c r="M37" s="46">
        <f>'동별 점검수량'!G34</f>
        <v>1</v>
      </c>
      <c r="N37" s="46">
        <f>'동별 점검수량'!H34</f>
        <v>1</v>
      </c>
      <c r="O37" s="56">
        <f t="shared" si="5"/>
        <v>0.04</v>
      </c>
      <c r="P37" s="57">
        <f>단가대비표!$G$7</f>
        <v>0</v>
      </c>
      <c r="Q37" s="47">
        <f t="shared" si="6"/>
        <v>0</v>
      </c>
      <c r="R37" s="56">
        <f t="shared" si="7"/>
        <v>1.1299999999999999</v>
      </c>
      <c r="S37" s="57">
        <f>단가대비표!$G$8</f>
        <v>0</v>
      </c>
      <c r="T37" s="47">
        <f t="shared" si="8"/>
        <v>0</v>
      </c>
      <c r="U37" s="56">
        <f t="shared" si="9"/>
        <v>1.25</v>
      </c>
      <c r="V37" s="57">
        <f>단가대비표!$G$9</f>
        <v>0</v>
      </c>
      <c r="W37" s="47">
        <f t="shared" si="10"/>
        <v>0</v>
      </c>
      <c r="X37" s="47">
        <f t="shared" si="11"/>
        <v>0</v>
      </c>
      <c r="Y37" s="12"/>
      <c r="AA37" s="31"/>
    </row>
    <row r="38" spans="2:27" ht="27.75" customHeight="1">
      <c r="B38" s="332" t="s">
        <v>46</v>
      </c>
      <c r="C38" s="332"/>
      <c r="D38" s="332"/>
      <c r="E38" s="332"/>
      <c r="F38" s="50">
        <v>0.04</v>
      </c>
      <c r="G38" s="51">
        <v>0.52</v>
      </c>
      <c r="H38" s="52">
        <v>0.4</v>
      </c>
      <c r="I38" s="54">
        <v>1</v>
      </c>
      <c r="J38" s="52"/>
      <c r="K38" s="46" t="s">
        <v>65</v>
      </c>
      <c r="L38" s="46">
        <f>'동별 점검수량'!F35</f>
        <v>1</v>
      </c>
      <c r="M38" s="46">
        <f>'동별 점검수량'!G35</f>
        <v>1</v>
      </c>
      <c r="N38" s="46">
        <f>'동별 점검수량'!H35</f>
        <v>1</v>
      </c>
      <c r="O38" s="56">
        <f t="shared" si="5"/>
        <v>0.04</v>
      </c>
      <c r="P38" s="57">
        <f>단가대비표!$G$7</f>
        <v>0</v>
      </c>
      <c r="Q38" s="47">
        <f t="shared" si="6"/>
        <v>0</v>
      </c>
      <c r="R38" s="56">
        <f t="shared" si="7"/>
        <v>0.52</v>
      </c>
      <c r="S38" s="57">
        <f>단가대비표!$G$8</f>
        <v>0</v>
      </c>
      <c r="T38" s="47">
        <f t="shared" si="8"/>
        <v>0</v>
      </c>
      <c r="U38" s="56">
        <f t="shared" si="9"/>
        <v>0.4</v>
      </c>
      <c r="V38" s="57">
        <f>단가대비표!$G$9</f>
        <v>0</v>
      </c>
      <c r="W38" s="47">
        <f t="shared" si="10"/>
        <v>0</v>
      </c>
      <c r="X38" s="47">
        <f t="shared" si="11"/>
        <v>0</v>
      </c>
      <c r="Y38" s="12"/>
      <c r="AA38" s="31"/>
    </row>
    <row r="39" spans="2:27" ht="27.75" customHeight="1">
      <c r="B39" s="332" t="s">
        <v>47</v>
      </c>
      <c r="C39" s="332"/>
      <c r="D39" s="332"/>
      <c r="E39" s="332"/>
      <c r="F39" s="50">
        <v>0.04</v>
      </c>
      <c r="G39" s="51">
        <v>0.96</v>
      </c>
      <c r="H39" s="52">
        <v>1</v>
      </c>
      <c r="I39" s="54">
        <v>1</v>
      </c>
      <c r="J39" s="52"/>
      <c r="K39" s="46" t="s">
        <v>65</v>
      </c>
      <c r="L39" s="46">
        <f>'동별 점검수량'!F36</f>
        <v>1</v>
      </c>
      <c r="M39" s="46">
        <f>'동별 점검수량'!G36</f>
        <v>1</v>
      </c>
      <c r="N39" s="46">
        <f>'동별 점검수량'!H36</f>
        <v>1</v>
      </c>
      <c r="O39" s="56">
        <f t="shared" si="5"/>
        <v>0.04</v>
      </c>
      <c r="P39" s="57">
        <f>단가대비표!$G$7</f>
        <v>0</v>
      </c>
      <c r="Q39" s="47">
        <f t="shared" si="6"/>
        <v>0</v>
      </c>
      <c r="R39" s="56">
        <f t="shared" si="7"/>
        <v>0.96</v>
      </c>
      <c r="S39" s="57">
        <f>단가대비표!$G$8</f>
        <v>0</v>
      </c>
      <c r="T39" s="47">
        <f t="shared" si="8"/>
        <v>0</v>
      </c>
      <c r="U39" s="56">
        <f t="shared" si="9"/>
        <v>1</v>
      </c>
      <c r="V39" s="57">
        <f>단가대비표!$G$9</f>
        <v>0</v>
      </c>
      <c r="W39" s="47">
        <f t="shared" si="10"/>
        <v>0</v>
      </c>
      <c r="X39" s="47">
        <f t="shared" si="11"/>
        <v>0</v>
      </c>
      <c r="Y39" s="12"/>
      <c r="AA39" s="31"/>
    </row>
    <row r="40" spans="2:27" ht="27.75" customHeight="1">
      <c r="B40" s="332" t="s">
        <v>48</v>
      </c>
      <c r="C40" s="332"/>
      <c r="D40" s="332"/>
      <c r="E40" s="332"/>
      <c r="F40" s="50">
        <v>0.1</v>
      </c>
      <c r="G40" s="51">
        <v>0.75</v>
      </c>
      <c r="H40" s="52">
        <v>0.5</v>
      </c>
      <c r="I40" s="54">
        <v>1</v>
      </c>
      <c r="J40" s="52"/>
      <c r="K40" s="46" t="s">
        <v>65</v>
      </c>
      <c r="L40" s="46">
        <f>'동별 점검수량'!F37</f>
        <v>1</v>
      </c>
      <c r="M40" s="46">
        <f>'동별 점검수량'!G37</f>
        <v>1</v>
      </c>
      <c r="N40" s="46">
        <f>'동별 점검수량'!H37</f>
        <v>1</v>
      </c>
      <c r="O40" s="56">
        <f t="shared" si="5"/>
        <v>0.1</v>
      </c>
      <c r="P40" s="57">
        <f>단가대비표!$G$7</f>
        <v>0</v>
      </c>
      <c r="Q40" s="47">
        <f t="shared" si="6"/>
        <v>0</v>
      </c>
      <c r="R40" s="56">
        <f t="shared" si="7"/>
        <v>0.75</v>
      </c>
      <c r="S40" s="57">
        <f>단가대비표!$G$8</f>
        <v>0</v>
      </c>
      <c r="T40" s="47">
        <f t="shared" si="8"/>
        <v>0</v>
      </c>
      <c r="U40" s="56">
        <f t="shared" si="9"/>
        <v>0.5</v>
      </c>
      <c r="V40" s="57">
        <f>단가대비표!$G$9</f>
        <v>0</v>
      </c>
      <c r="W40" s="47">
        <f t="shared" si="10"/>
        <v>0</v>
      </c>
      <c r="X40" s="47">
        <f t="shared" si="11"/>
        <v>0</v>
      </c>
      <c r="Y40" s="12"/>
      <c r="AA40" s="31"/>
    </row>
    <row r="41" spans="2:27" ht="27.75" customHeight="1">
      <c r="B41" s="332" t="s">
        <v>72</v>
      </c>
      <c r="C41" s="332"/>
      <c r="D41" s="332"/>
      <c r="E41" s="332"/>
      <c r="F41" s="50">
        <v>0.04</v>
      </c>
      <c r="G41" s="51">
        <v>0.47</v>
      </c>
      <c r="H41" s="52">
        <v>0.42</v>
      </c>
      <c r="I41" s="54">
        <v>1</v>
      </c>
      <c r="J41" s="52"/>
      <c r="K41" s="46" t="s">
        <v>65</v>
      </c>
      <c r="L41" s="46">
        <f>'동별 점검수량'!F38</f>
        <v>1</v>
      </c>
      <c r="M41" s="46">
        <f>'동별 점검수량'!G38</f>
        <v>1</v>
      </c>
      <c r="N41" s="46">
        <f>'동별 점검수량'!H38</f>
        <v>1</v>
      </c>
      <c r="O41" s="56">
        <f t="shared" si="5"/>
        <v>0.04</v>
      </c>
      <c r="P41" s="57">
        <f>단가대비표!$G$7</f>
        <v>0</v>
      </c>
      <c r="Q41" s="47">
        <f t="shared" si="6"/>
        <v>0</v>
      </c>
      <c r="R41" s="56">
        <f t="shared" si="7"/>
        <v>0.47</v>
      </c>
      <c r="S41" s="57">
        <f>단가대비표!$G$8</f>
        <v>0</v>
      </c>
      <c r="T41" s="47">
        <f t="shared" si="8"/>
        <v>0</v>
      </c>
      <c r="U41" s="56">
        <f t="shared" si="9"/>
        <v>0.42</v>
      </c>
      <c r="V41" s="57">
        <f>단가대비표!$G$9</f>
        <v>0</v>
      </c>
      <c r="W41" s="47">
        <f t="shared" si="10"/>
        <v>0</v>
      </c>
      <c r="X41" s="47">
        <f t="shared" si="11"/>
        <v>0</v>
      </c>
      <c r="Y41" s="49"/>
      <c r="AA41" s="31"/>
    </row>
    <row r="42" spans="2:27" ht="27.75" customHeight="1">
      <c r="B42" s="336" t="s">
        <v>84</v>
      </c>
      <c r="C42" s="337"/>
      <c r="D42" s="337"/>
      <c r="E42" s="338"/>
      <c r="F42" s="271"/>
      <c r="G42" s="272"/>
      <c r="H42" s="273"/>
      <c r="I42" s="274"/>
      <c r="J42" s="273"/>
      <c r="K42" s="275"/>
      <c r="L42" s="275"/>
      <c r="M42" s="275"/>
      <c r="N42" s="276"/>
      <c r="O42" s="277">
        <f>TRUNC(SUBTOTAL(9,O17:O41),2)</f>
        <v>1.18</v>
      </c>
      <c r="P42" s="278"/>
      <c r="Q42" s="279">
        <f>TRUNC(SUBTOTAL(9,Q17:Q41),)</f>
        <v>0</v>
      </c>
      <c r="R42" s="277">
        <f>TRUNC(SUBTOTAL(9,R17:R41),2)</f>
        <v>7.24</v>
      </c>
      <c r="S42" s="278"/>
      <c r="T42" s="279">
        <f>TRUNC(SUBTOTAL(9,T17:T41),)</f>
        <v>0</v>
      </c>
      <c r="U42" s="277">
        <f>TRUNC(SUBTOTAL(9,U17:U41),2)</f>
        <v>7.01</v>
      </c>
      <c r="V42" s="278"/>
      <c r="W42" s="279">
        <f>TRUNC(SUBTOTAL(9,W17:W41),)</f>
        <v>0</v>
      </c>
      <c r="X42" s="279">
        <f>TRUNC(SUBTOTAL(9,X17:X41),)</f>
        <v>0</v>
      </c>
      <c r="Y42" s="280"/>
      <c r="AA42" s="31"/>
    </row>
    <row r="43" spans="2:27" ht="17.25" thickBot="1"/>
    <row r="44" spans="2:27" ht="27.75" customHeight="1" thickTop="1">
      <c r="B44" s="345" t="s">
        <v>330</v>
      </c>
      <c r="C44" s="346"/>
      <c r="D44" s="346"/>
      <c r="E44" s="347"/>
      <c r="F44" s="156"/>
      <c r="G44" s="157"/>
      <c r="H44" s="158"/>
      <c r="I44" s="159"/>
      <c r="J44" s="158"/>
      <c r="K44" s="160"/>
      <c r="L44" s="160"/>
      <c r="M44" s="160"/>
      <c r="N44" s="161"/>
      <c r="O44" s="162"/>
      <c r="P44" s="163"/>
      <c r="Q44" s="164"/>
      <c r="R44" s="162"/>
      <c r="S44" s="163"/>
      <c r="T44" s="165"/>
      <c r="U44" s="166"/>
      <c r="V44" s="167"/>
      <c r="W44" s="165"/>
      <c r="X44" s="168"/>
      <c r="Y44" s="169"/>
      <c r="AA44" s="31"/>
    </row>
    <row r="45" spans="2:27" ht="27.75" customHeight="1">
      <c r="B45" s="332" t="s">
        <v>31</v>
      </c>
      <c r="C45" s="332"/>
      <c r="D45" s="332"/>
      <c r="E45" s="140" t="s">
        <v>66</v>
      </c>
      <c r="F45" s="50">
        <v>0.13</v>
      </c>
      <c r="G45" s="51">
        <v>0.28000000000000003</v>
      </c>
      <c r="H45" s="52">
        <v>0.16</v>
      </c>
      <c r="I45" s="50"/>
      <c r="J45" s="55">
        <v>1.2</v>
      </c>
      <c r="K45" s="46" t="s">
        <v>67</v>
      </c>
      <c r="L45" s="46">
        <f>'동별 점검수량'!F50</f>
        <v>0</v>
      </c>
      <c r="M45" s="46">
        <f>'동별 점검수량'!G50</f>
        <v>0</v>
      </c>
      <c r="N45" s="46">
        <f>'동별 점검수량'!H50</f>
        <v>0</v>
      </c>
      <c r="O45" s="56">
        <f t="shared" ref="O45:O69" si="12">TRUNC(F45*$N45*SUM($I45:$J45),2)</f>
        <v>0</v>
      </c>
      <c r="P45" s="57">
        <f>단가대비표!$G$7</f>
        <v>0</v>
      </c>
      <c r="Q45" s="47">
        <f t="shared" ref="Q45:Q69" si="13">TRUNC(O45*P45,)</f>
        <v>0</v>
      </c>
      <c r="R45" s="56">
        <f t="shared" ref="R45:R69" si="14">TRUNC(G45*$N45*SUM($I45:$J45),2)</f>
        <v>0</v>
      </c>
      <c r="S45" s="57">
        <f>단가대비표!$G$8</f>
        <v>0</v>
      </c>
      <c r="T45" s="47">
        <f t="shared" ref="T45:T69" si="15">TRUNC(R45*S45,)</f>
        <v>0</v>
      </c>
      <c r="U45" s="56">
        <f t="shared" ref="U45:U69" si="16">TRUNC(H45*$N45*SUM($I45:$J45),2)</f>
        <v>0</v>
      </c>
      <c r="V45" s="57">
        <f>단가대비표!$G$9</f>
        <v>0</v>
      </c>
      <c r="W45" s="47">
        <f t="shared" ref="W45:W69" si="17">TRUNC(U45*V45,)</f>
        <v>0</v>
      </c>
      <c r="X45" s="47">
        <f t="shared" ref="X45:X69" si="18">Q45+T45+W45</f>
        <v>0</v>
      </c>
      <c r="Y45" s="48"/>
      <c r="AA45" s="31"/>
    </row>
    <row r="46" spans="2:27" ht="27.75" customHeight="1">
      <c r="B46" s="332"/>
      <c r="C46" s="332"/>
      <c r="D46" s="332"/>
      <c r="E46" s="140" t="s">
        <v>0</v>
      </c>
      <c r="F46" s="50">
        <v>0.1</v>
      </c>
      <c r="G46" s="51">
        <v>0.25</v>
      </c>
      <c r="H46" s="52">
        <v>0.17</v>
      </c>
      <c r="I46" s="50"/>
      <c r="J46" s="55">
        <v>1.2</v>
      </c>
      <c r="K46" s="46" t="s">
        <v>67</v>
      </c>
      <c r="L46" s="46">
        <f>'동별 점검수량'!F51</f>
        <v>0</v>
      </c>
      <c r="M46" s="46">
        <f>'동별 점검수량'!G51</f>
        <v>0</v>
      </c>
      <c r="N46" s="46">
        <f>'동별 점검수량'!H51</f>
        <v>0</v>
      </c>
      <c r="O46" s="56">
        <f t="shared" si="12"/>
        <v>0</v>
      </c>
      <c r="P46" s="57">
        <f>단가대비표!$G$7</f>
        <v>0</v>
      </c>
      <c r="Q46" s="47">
        <f t="shared" si="13"/>
        <v>0</v>
      </c>
      <c r="R46" s="56">
        <f t="shared" si="14"/>
        <v>0</v>
      </c>
      <c r="S46" s="57">
        <f>단가대비표!$G$8</f>
        <v>0</v>
      </c>
      <c r="T46" s="47">
        <f t="shared" si="15"/>
        <v>0</v>
      </c>
      <c r="U46" s="56">
        <f t="shared" si="16"/>
        <v>0</v>
      </c>
      <c r="V46" s="57">
        <f>단가대비표!$G$9</f>
        <v>0</v>
      </c>
      <c r="W46" s="47">
        <f t="shared" si="17"/>
        <v>0</v>
      </c>
      <c r="X46" s="47">
        <f t="shared" si="18"/>
        <v>0</v>
      </c>
      <c r="Y46" s="49"/>
      <c r="AA46" s="31"/>
    </row>
    <row r="47" spans="2:27" ht="27.75" customHeight="1">
      <c r="B47" s="332"/>
      <c r="C47" s="332"/>
      <c r="D47" s="332"/>
      <c r="E47" s="140" t="s">
        <v>32</v>
      </c>
      <c r="F47" s="50">
        <v>0.1</v>
      </c>
      <c r="G47" s="51">
        <v>0.27</v>
      </c>
      <c r="H47" s="52">
        <v>0.17</v>
      </c>
      <c r="I47" s="50"/>
      <c r="J47" s="55">
        <v>1.2</v>
      </c>
      <c r="K47" s="46" t="s">
        <v>67</v>
      </c>
      <c r="L47" s="46">
        <f>'동별 점검수량'!F52</f>
        <v>0</v>
      </c>
      <c r="M47" s="46">
        <f>'동별 점검수량'!G52</f>
        <v>0</v>
      </c>
      <c r="N47" s="46">
        <f>'동별 점검수량'!H52</f>
        <v>0</v>
      </c>
      <c r="O47" s="56">
        <f t="shared" si="12"/>
        <v>0</v>
      </c>
      <c r="P47" s="57">
        <f>단가대비표!$G$7</f>
        <v>0</v>
      </c>
      <c r="Q47" s="47">
        <f t="shared" si="13"/>
        <v>0</v>
      </c>
      <c r="R47" s="56">
        <f t="shared" si="14"/>
        <v>0</v>
      </c>
      <c r="S47" s="57">
        <f>단가대비표!$G$8</f>
        <v>0</v>
      </c>
      <c r="T47" s="47">
        <f t="shared" si="15"/>
        <v>0</v>
      </c>
      <c r="U47" s="56">
        <f t="shared" si="16"/>
        <v>0</v>
      </c>
      <c r="V47" s="57">
        <f>단가대비표!$G$9</f>
        <v>0</v>
      </c>
      <c r="W47" s="47">
        <f t="shared" si="17"/>
        <v>0</v>
      </c>
      <c r="X47" s="47">
        <f t="shared" si="18"/>
        <v>0</v>
      </c>
      <c r="Y47" s="49"/>
      <c r="AA47" s="31"/>
    </row>
    <row r="48" spans="2:27" ht="27.75" customHeight="1">
      <c r="B48" s="332"/>
      <c r="C48" s="332"/>
      <c r="D48" s="332"/>
      <c r="E48" s="140" t="s">
        <v>10</v>
      </c>
      <c r="F48" s="50">
        <v>0.1</v>
      </c>
      <c r="G48" s="51">
        <v>0.28000000000000003</v>
      </c>
      <c r="H48" s="52">
        <v>0.19</v>
      </c>
      <c r="I48" s="50"/>
      <c r="J48" s="55">
        <v>1.2</v>
      </c>
      <c r="K48" s="46" t="s">
        <v>67</v>
      </c>
      <c r="L48" s="46">
        <f>'동별 점검수량'!F53</f>
        <v>2</v>
      </c>
      <c r="M48" s="46">
        <f>'동별 점검수량'!G53</f>
        <v>1</v>
      </c>
      <c r="N48" s="46">
        <f>'동별 점검수량'!H53</f>
        <v>1</v>
      </c>
      <c r="O48" s="56">
        <f t="shared" si="12"/>
        <v>0.12</v>
      </c>
      <c r="P48" s="57">
        <f>단가대비표!$G$7</f>
        <v>0</v>
      </c>
      <c r="Q48" s="47">
        <f t="shared" si="13"/>
        <v>0</v>
      </c>
      <c r="R48" s="56">
        <f t="shared" si="14"/>
        <v>0.33</v>
      </c>
      <c r="S48" s="57">
        <f>단가대비표!$G$8</f>
        <v>0</v>
      </c>
      <c r="T48" s="47">
        <f t="shared" si="15"/>
        <v>0</v>
      </c>
      <c r="U48" s="56">
        <f t="shared" si="16"/>
        <v>0.22</v>
      </c>
      <c r="V48" s="57">
        <f>단가대비표!$G$9</f>
        <v>0</v>
      </c>
      <c r="W48" s="47">
        <f t="shared" si="17"/>
        <v>0</v>
      </c>
      <c r="X48" s="47">
        <f t="shared" si="18"/>
        <v>0</v>
      </c>
      <c r="Y48" s="48"/>
      <c r="AA48" s="31"/>
    </row>
    <row r="49" spans="2:27" ht="27.75" customHeight="1">
      <c r="B49" s="332"/>
      <c r="C49" s="332"/>
      <c r="D49" s="332"/>
      <c r="E49" s="140" t="s">
        <v>11</v>
      </c>
      <c r="F49" s="50">
        <v>0.04</v>
      </c>
      <c r="G49" s="51">
        <v>0.16</v>
      </c>
      <c r="H49" s="52">
        <v>0.11</v>
      </c>
      <c r="I49" s="50"/>
      <c r="J49" s="55">
        <v>1.2</v>
      </c>
      <c r="K49" s="46" t="s">
        <v>67</v>
      </c>
      <c r="L49" s="46">
        <f>'동별 점검수량'!F54</f>
        <v>0</v>
      </c>
      <c r="M49" s="46">
        <f>'동별 점검수량'!G54</f>
        <v>0</v>
      </c>
      <c r="N49" s="46">
        <f>'동별 점검수량'!H54</f>
        <v>0</v>
      </c>
      <c r="O49" s="56">
        <f t="shared" si="12"/>
        <v>0</v>
      </c>
      <c r="P49" s="57">
        <f>단가대비표!$G$7</f>
        <v>0</v>
      </c>
      <c r="Q49" s="47">
        <f t="shared" si="13"/>
        <v>0</v>
      </c>
      <c r="R49" s="56">
        <f t="shared" si="14"/>
        <v>0</v>
      </c>
      <c r="S49" s="57">
        <f>단가대비표!$G$8</f>
        <v>0</v>
      </c>
      <c r="T49" s="47">
        <f t="shared" si="15"/>
        <v>0</v>
      </c>
      <c r="U49" s="56">
        <f t="shared" si="16"/>
        <v>0</v>
      </c>
      <c r="V49" s="57">
        <f>단가대비표!$G$9</f>
        <v>0</v>
      </c>
      <c r="W49" s="47">
        <f t="shared" si="17"/>
        <v>0</v>
      </c>
      <c r="X49" s="47">
        <f t="shared" si="18"/>
        <v>0</v>
      </c>
      <c r="Y49" s="48"/>
      <c r="AA49" s="31"/>
    </row>
    <row r="50" spans="2:27" ht="27.75" customHeight="1">
      <c r="B50" s="332"/>
      <c r="C50" s="332"/>
      <c r="D50" s="332"/>
      <c r="E50" s="140" t="s">
        <v>1</v>
      </c>
      <c r="F50" s="50">
        <v>0.02</v>
      </c>
      <c r="G50" s="51">
        <v>0.16</v>
      </c>
      <c r="H50" s="52">
        <v>7.0000000000000007E-2</v>
      </c>
      <c r="I50" s="50"/>
      <c r="J50" s="55">
        <v>1.2</v>
      </c>
      <c r="K50" s="46" t="s">
        <v>67</v>
      </c>
      <c r="L50" s="46">
        <f>'동별 점검수량'!F55</f>
        <v>1</v>
      </c>
      <c r="M50" s="46">
        <f>'동별 점검수량'!G55</f>
        <v>1</v>
      </c>
      <c r="N50" s="46">
        <f>'동별 점검수량'!H55</f>
        <v>1</v>
      </c>
      <c r="O50" s="56">
        <f t="shared" si="12"/>
        <v>0.02</v>
      </c>
      <c r="P50" s="57">
        <f>단가대비표!$G$7</f>
        <v>0</v>
      </c>
      <c r="Q50" s="47">
        <f t="shared" si="13"/>
        <v>0</v>
      </c>
      <c r="R50" s="56">
        <f t="shared" si="14"/>
        <v>0.19</v>
      </c>
      <c r="S50" s="57">
        <f>단가대비표!$G$8</f>
        <v>0</v>
      </c>
      <c r="T50" s="47">
        <f t="shared" si="15"/>
        <v>0</v>
      </c>
      <c r="U50" s="56">
        <f t="shared" si="16"/>
        <v>0.08</v>
      </c>
      <c r="V50" s="57">
        <f>단가대비표!$G$9</f>
        <v>0</v>
      </c>
      <c r="W50" s="47">
        <f t="shared" si="17"/>
        <v>0</v>
      </c>
      <c r="X50" s="47">
        <f t="shared" si="18"/>
        <v>0</v>
      </c>
      <c r="Y50" s="12"/>
      <c r="AA50" s="31"/>
    </row>
    <row r="51" spans="2:27" ht="27.75" customHeight="1">
      <c r="B51" s="332"/>
      <c r="C51" s="332"/>
      <c r="D51" s="332"/>
      <c r="E51" s="140" t="s">
        <v>2</v>
      </c>
      <c r="F51" s="50">
        <v>0.1</v>
      </c>
      <c r="G51" s="51">
        <v>0.21</v>
      </c>
      <c r="H51" s="52">
        <v>0.13</v>
      </c>
      <c r="I51" s="50"/>
      <c r="J51" s="55">
        <v>1.2</v>
      </c>
      <c r="K51" s="46" t="s">
        <v>67</v>
      </c>
      <c r="L51" s="46">
        <f>'동별 점검수량'!F56</f>
        <v>0</v>
      </c>
      <c r="M51" s="46">
        <f>'동별 점검수량'!G56</f>
        <v>0</v>
      </c>
      <c r="N51" s="46">
        <f>'동별 점검수량'!H56</f>
        <v>0</v>
      </c>
      <c r="O51" s="56">
        <f t="shared" si="12"/>
        <v>0</v>
      </c>
      <c r="P51" s="57">
        <f>단가대비표!$G$7</f>
        <v>0</v>
      </c>
      <c r="Q51" s="47">
        <f t="shared" si="13"/>
        <v>0</v>
      </c>
      <c r="R51" s="56">
        <f t="shared" si="14"/>
        <v>0</v>
      </c>
      <c r="S51" s="57">
        <f>단가대비표!$G$8</f>
        <v>0</v>
      </c>
      <c r="T51" s="47">
        <f t="shared" si="15"/>
        <v>0</v>
      </c>
      <c r="U51" s="56">
        <f t="shared" si="16"/>
        <v>0</v>
      </c>
      <c r="V51" s="57">
        <f>단가대비표!$G$9</f>
        <v>0</v>
      </c>
      <c r="W51" s="47">
        <f t="shared" si="17"/>
        <v>0</v>
      </c>
      <c r="X51" s="47">
        <f t="shared" si="18"/>
        <v>0</v>
      </c>
      <c r="Y51" s="12"/>
      <c r="AA51" s="31"/>
    </row>
    <row r="52" spans="2:27" ht="27.75" customHeight="1">
      <c r="B52" s="332"/>
      <c r="C52" s="332"/>
      <c r="D52" s="332"/>
      <c r="E52" s="140" t="s">
        <v>33</v>
      </c>
      <c r="F52" s="50">
        <v>0.09</v>
      </c>
      <c r="G52" s="51">
        <v>0.23</v>
      </c>
      <c r="H52" s="52">
        <v>0.09</v>
      </c>
      <c r="I52" s="50"/>
      <c r="J52" s="55">
        <v>1.2</v>
      </c>
      <c r="K52" s="46" t="s">
        <v>67</v>
      </c>
      <c r="L52" s="46">
        <f>'동별 점검수량'!F57</f>
        <v>0</v>
      </c>
      <c r="M52" s="46">
        <f>'동별 점검수량'!G57</f>
        <v>0</v>
      </c>
      <c r="N52" s="46">
        <f>'동별 점검수량'!H57</f>
        <v>0</v>
      </c>
      <c r="O52" s="56">
        <f t="shared" si="12"/>
        <v>0</v>
      </c>
      <c r="P52" s="57">
        <f>단가대비표!$G$7</f>
        <v>0</v>
      </c>
      <c r="Q52" s="47">
        <f t="shared" si="13"/>
        <v>0</v>
      </c>
      <c r="R52" s="56">
        <f t="shared" si="14"/>
        <v>0</v>
      </c>
      <c r="S52" s="57">
        <f>단가대비표!$G$8</f>
        <v>0</v>
      </c>
      <c r="T52" s="47">
        <f t="shared" si="15"/>
        <v>0</v>
      </c>
      <c r="U52" s="56">
        <f t="shared" si="16"/>
        <v>0</v>
      </c>
      <c r="V52" s="57">
        <f>단가대비표!$G$9</f>
        <v>0</v>
      </c>
      <c r="W52" s="47">
        <f t="shared" si="17"/>
        <v>0</v>
      </c>
      <c r="X52" s="47">
        <f t="shared" si="18"/>
        <v>0</v>
      </c>
      <c r="Y52" s="48"/>
      <c r="AA52" s="31"/>
    </row>
    <row r="53" spans="2:27" ht="27.75" customHeight="1">
      <c r="B53" s="332"/>
      <c r="C53" s="332"/>
      <c r="D53" s="332"/>
      <c r="E53" s="140" t="s">
        <v>5</v>
      </c>
      <c r="F53" s="50">
        <v>0.04</v>
      </c>
      <c r="G53" s="51">
        <v>0.11</v>
      </c>
      <c r="H53" s="52">
        <v>0.17</v>
      </c>
      <c r="I53" s="50"/>
      <c r="J53" s="55">
        <v>1.2</v>
      </c>
      <c r="K53" s="46" t="s">
        <v>67</v>
      </c>
      <c r="L53" s="46">
        <f>'동별 점검수량'!F58</f>
        <v>36</v>
      </c>
      <c r="M53" s="46">
        <f>'동별 점검수량'!G58</f>
        <v>7.2</v>
      </c>
      <c r="N53" s="46">
        <f>'동별 점검수량'!H58</f>
        <v>8</v>
      </c>
      <c r="O53" s="56">
        <f t="shared" si="12"/>
        <v>0.38</v>
      </c>
      <c r="P53" s="57">
        <f>단가대비표!$G$7</f>
        <v>0</v>
      </c>
      <c r="Q53" s="47">
        <f t="shared" si="13"/>
        <v>0</v>
      </c>
      <c r="R53" s="56">
        <f t="shared" si="14"/>
        <v>1.05</v>
      </c>
      <c r="S53" s="57">
        <f>단가대비표!$G$8</f>
        <v>0</v>
      </c>
      <c r="T53" s="47">
        <f t="shared" si="15"/>
        <v>0</v>
      </c>
      <c r="U53" s="56">
        <f t="shared" si="16"/>
        <v>1.63</v>
      </c>
      <c r="V53" s="57">
        <f>단가대비표!$G$9</f>
        <v>0</v>
      </c>
      <c r="W53" s="47">
        <f t="shared" si="17"/>
        <v>0</v>
      </c>
      <c r="X53" s="47">
        <f t="shared" si="18"/>
        <v>0</v>
      </c>
      <c r="Y53" s="48"/>
      <c r="AA53" s="31"/>
    </row>
    <row r="54" spans="2:27" ht="27.75" customHeight="1">
      <c r="B54" s="332"/>
      <c r="C54" s="332"/>
      <c r="D54" s="332"/>
      <c r="E54" s="140" t="s">
        <v>3</v>
      </c>
      <c r="F54" s="50">
        <v>0.08</v>
      </c>
      <c r="G54" s="51">
        <v>0.16</v>
      </c>
      <c r="H54" s="52">
        <v>0.18</v>
      </c>
      <c r="I54" s="50"/>
      <c r="J54" s="55">
        <v>1.2</v>
      </c>
      <c r="K54" s="46" t="s">
        <v>67</v>
      </c>
      <c r="L54" s="46">
        <f>'동별 점검수량'!F59</f>
        <v>0</v>
      </c>
      <c r="M54" s="46">
        <f>'동별 점검수량'!G59</f>
        <v>0</v>
      </c>
      <c r="N54" s="46">
        <f>'동별 점검수량'!H59</f>
        <v>0</v>
      </c>
      <c r="O54" s="56">
        <f t="shared" si="12"/>
        <v>0</v>
      </c>
      <c r="P54" s="57">
        <f>단가대비표!$G$7</f>
        <v>0</v>
      </c>
      <c r="Q54" s="47">
        <f t="shared" si="13"/>
        <v>0</v>
      </c>
      <c r="R54" s="56">
        <f t="shared" si="14"/>
        <v>0</v>
      </c>
      <c r="S54" s="57">
        <f>단가대비표!$G$8</f>
        <v>0</v>
      </c>
      <c r="T54" s="47">
        <f t="shared" si="15"/>
        <v>0</v>
      </c>
      <c r="U54" s="56">
        <f t="shared" si="16"/>
        <v>0</v>
      </c>
      <c r="V54" s="57">
        <f>단가대비표!$G$9</f>
        <v>0</v>
      </c>
      <c r="W54" s="47">
        <f t="shared" si="17"/>
        <v>0</v>
      </c>
      <c r="X54" s="47">
        <f t="shared" si="18"/>
        <v>0</v>
      </c>
      <c r="Y54" s="12"/>
      <c r="AA54" s="31"/>
    </row>
    <row r="55" spans="2:27" ht="27.75" customHeight="1">
      <c r="B55" s="332" t="s">
        <v>34</v>
      </c>
      <c r="C55" s="332"/>
      <c r="D55" s="332"/>
      <c r="E55" s="140" t="s">
        <v>4</v>
      </c>
      <c r="F55" s="50">
        <v>0.04</v>
      </c>
      <c r="G55" s="51">
        <v>0.18</v>
      </c>
      <c r="H55" s="52">
        <v>0.11</v>
      </c>
      <c r="I55" s="50"/>
      <c r="J55" s="55">
        <v>1.2</v>
      </c>
      <c r="K55" s="46" t="s">
        <v>67</v>
      </c>
      <c r="L55" s="46">
        <f>'동별 점검수량'!F60</f>
        <v>5</v>
      </c>
      <c r="M55" s="46">
        <f>'동별 점검수량'!G60</f>
        <v>1</v>
      </c>
      <c r="N55" s="46">
        <f>'동별 점검수량'!H60</f>
        <v>1</v>
      </c>
      <c r="O55" s="56">
        <f t="shared" si="12"/>
        <v>0.04</v>
      </c>
      <c r="P55" s="57">
        <f>단가대비표!$G$7</f>
        <v>0</v>
      </c>
      <c r="Q55" s="47">
        <f t="shared" si="13"/>
        <v>0</v>
      </c>
      <c r="R55" s="56">
        <f t="shared" si="14"/>
        <v>0.21</v>
      </c>
      <c r="S55" s="57">
        <f>단가대비표!$G$8</f>
        <v>0</v>
      </c>
      <c r="T55" s="47">
        <f t="shared" si="15"/>
        <v>0</v>
      </c>
      <c r="U55" s="56">
        <f t="shared" si="16"/>
        <v>0.13</v>
      </c>
      <c r="V55" s="57">
        <f>단가대비표!$G$9</f>
        <v>0</v>
      </c>
      <c r="W55" s="47">
        <f t="shared" si="17"/>
        <v>0</v>
      </c>
      <c r="X55" s="47">
        <f t="shared" si="18"/>
        <v>0</v>
      </c>
      <c r="Y55" s="12"/>
      <c r="AA55" s="31"/>
    </row>
    <row r="56" spans="2:27" ht="27.75" customHeight="1">
      <c r="B56" s="332"/>
      <c r="C56" s="332"/>
      <c r="D56" s="332"/>
      <c r="E56" s="140" t="s">
        <v>6</v>
      </c>
      <c r="F56" s="50">
        <v>0.04</v>
      </c>
      <c r="G56" s="51">
        <v>0.11</v>
      </c>
      <c r="H56" s="52">
        <v>0.13</v>
      </c>
      <c r="I56" s="50"/>
      <c r="J56" s="55">
        <v>1.2</v>
      </c>
      <c r="K56" s="46" t="s">
        <v>67</v>
      </c>
      <c r="L56" s="46">
        <f>'동별 점검수량'!F61</f>
        <v>0</v>
      </c>
      <c r="M56" s="46">
        <f>'동별 점검수량'!G61</f>
        <v>0</v>
      </c>
      <c r="N56" s="46">
        <f>'동별 점검수량'!H61</f>
        <v>0</v>
      </c>
      <c r="O56" s="56">
        <f t="shared" si="12"/>
        <v>0</v>
      </c>
      <c r="P56" s="57">
        <f>단가대비표!$G$7</f>
        <v>0</v>
      </c>
      <c r="Q56" s="47">
        <f t="shared" si="13"/>
        <v>0</v>
      </c>
      <c r="R56" s="56">
        <f t="shared" si="14"/>
        <v>0</v>
      </c>
      <c r="S56" s="57">
        <f>단가대비표!$G$8</f>
        <v>0</v>
      </c>
      <c r="T56" s="47">
        <f t="shared" si="15"/>
        <v>0</v>
      </c>
      <c r="U56" s="56">
        <f t="shared" si="16"/>
        <v>0</v>
      </c>
      <c r="V56" s="57">
        <f>단가대비표!$G$9</f>
        <v>0</v>
      </c>
      <c r="W56" s="47">
        <f t="shared" si="17"/>
        <v>0</v>
      </c>
      <c r="X56" s="47">
        <f t="shared" si="18"/>
        <v>0</v>
      </c>
      <c r="Y56" s="12"/>
      <c r="AA56" s="31"/>
    </row>
    <row r="57" spans="2:27" ht="27.75" customHeight="1">
      <c r="B57" s="332" t="s">
        <v>35</v>
      </c>
      <c r="C57" s="332"/>
      <c r="D57" s="332"/>
      <c r="E57" s="140" t="s">
        <v>36</v>
      </c>
      <c r="F57" s="50">
        <v>0.04</v>
      </c>
      <c r="G57" s="51">
        <v>0.11</v>
      </c>
      <c r="H57" s="52">
        <v>0.13</v>
      </c>
      <c r="I57" s="50"/>
      <c r="J57" s="55">
        <v>1.2</v>
      </c>
      <c r="K57" s="46" t="s">
        <v>67</v>
      </c>
      <c r="L57" s="46">
        <f>'동별 점검수량'!F62</f>
        <v>4</v>
      </c>
      <c r="M57" s="46">
        <f>'동별 점검수량'!G62</f>
        <v>0.8</v>
      </c>
      <c r="N57" s="46">
        <f>'동별 점검수량'!H62</f>
        <v>1</v>
      </c>
      <c r="O57" s="56">
        <f t="shared" si="12"/>
        <v>0.04</v>
      </c>
      <c r="P57" s="57">
        <f>단가대비표!$G$7</f>
        <v>0</v>
      </c>
      <c r="Q57" s="47">
        <f t="shared" si="13"/>
        <v>0</v>
      </c>
      <c r="R57" s="56">
        <f t="shared" si="14"/>
        <v>0.13</v>
      </c>
      <c r="S57" s="57">
        <f>단가대비표!$G$8</f>
        <v>0</v>
      </c>
      <c r="T57" s="47">
        <f t="shared" si="15"/>
        <v>0</v>
      </c>
      <c r="U57" s="56">
        <f t="shared" si="16"/>
        <v>0.15</v>
      </c>
      <c r="V57" s="57">
        <f>단가대비표!$G$9</f>
        <v>0</v>
      </c>
      <c r="W57" s="47">
        <f t="shared" si="17"/>
        <v>0</v>
      </c>
      <c r="X57" s="47">
        <f t="shared" si="18"/>
        <v>0</v>
      </c>
      <c r="Y57" s="12"/>
      <c r="AA57" s="31"/>
    </row>
    <row r="58" spans="2:27" ht="27.75" customHeight="1">
      <c r="B58" s="332"/>
      <c r="C58" s="332"/>
      <c r="D58" s="332"/>
      <c r="E58" s="140" t="s">
        <v>37</v>
      </c>
      <c r="F58" s="50">
        <v>0.04</v>
      </c>
      <c r="G58" s="51">
        <v>0.1</v>
      </c>
      <c r="H58" s="52">
        <v>0.1</v>
      </c>
      <c r="I58" s="50"/>
      <c r="J58" s="55">
        <v>1.2</v>
      </c>
      <c r="K58" s="46" t="s">
        <v>67</v>
      </c>
      <c r="L58" s="46">
        <f>'동별 점검수량'!F63</f>
        <v>0</v>
      </c>
      <c r="M58" s="46">
        <f>'동별 점검수량'!G63</f>
        <v>0</v>
      </c>
      <c r="N58" s="46">
        <f>'동별 점검수량'!H63</f>
        <v>0</v>
      </c>
      <c r="O58" s="56">
        <f t="shared" si="12"/>
        <v>0</v>
      </c>
      <c r="P58" s="57">
        <f>단가대비표!$G$7</f>
        <v>0</v>
      </c>
      <c r="Q58" s="47">
        <f t="shared" si="13"/>
        <v>0</v>
      </c>
      <c r="R58" s="56">
        <f t="shared" si="14"/>
        <v>0</v>
      </c>
      <c r="S58" s="57">
        <f>단가대비표!$G$8</f>
        <v>0</v>
      </c>
      <c r="T58" s="47">
        <f t="shared" si="15"/>
        <v>0</v>
      </c>
      <c r="U58" s="56">
        <f t="shared" si="16"/>
        <v>0</v>
      </c>
      <c r="V58" s="57">
        <f>단가대비표!$G$9</f>
        <v>0</v>
      </c>
      <c r="W58" s="47">
        <f t="shared" si="17"/>
        <v>0</v>
      </c>
      <c r="X58" s="47">
        <f t="shared" si="18"/>
        <v>0</v>
      </c>
      <c r="Y58" s="12"/>
      <c r="AA58" s="31"/>
    </row>
    <row r="59" spans="2:27" ht="27.75" customHeight="1">
      <c r="B59" s="332" t="s">
        <v>38</v>
      </c>
      <c r="C59" s="332"/>
      <c r="D59" s="332"/>
      <c r="E59" s="332"/>
      <c r="F59" s="50">
        <v>0.04</v>
      </c>
      <c r="G59" s="51">
        <v>0.35</v>
      </c>
      <c r="H59" s="52">
        <v>0.2</v>
      </c>
      <c r="I59" s="54">
        <v>1</v>
      </c>
      <c r="J59" s="52"/>
      <c r="K59" s="46" t="s">
        <v>65</v>
      </c>
      <c r="L59" s="46">
        <f>'동별 점검수량'!F64</f>
        <v>1</v>
      </c>
      <c r="M59" s="46">
        <f>'동별 점검수량'!G64</f>
        <v>1</v>
      </c>
      <c r="N59" s="46">
        <f>'동별 점검수량'!H64</f>
        <v>1</v>
      </c>
      <c r="O59" s="56">
        <f t="shared" si="12"/>
        <v>0.04</v>
      </c>
      <c r="P59" s="57">
        <f>단가대비표!$G$7</f>
        <v>0</v>
      </c>
      <c r="Q59" s="47">
        <f t="shared" si="13"/>
        <v>0</v>
      </c>
      <c r="R59" s="56">
        <f t="shared" si="14"/>
        <v>0.35</v>
      </c>
      <c r="S59" s="57">
        <f>단가대비표!$G$8</f>
        <v>0</v>
      </c>
      <c r="T59" s="47">
        <f t="shared" si="15"/>
        <v>0</v>
      </c>
      <c r="U59" s="56">
        <f t="shared" si="16"/>
        <v>0.2</v>
      </c>
      <c r="V59" s="57">
        <f>단가대비표!$G$9</f>
        <v>0</v>
      </c>
      <c r="W59" s="47">
        <f t="shared" si="17"/>
        <v>0</v>
      </c>
      <c r="X59" s="47">
        <f t="shared" si="18"/>
        <v>0</v>
      </c>
      <c r="Y59" s="12"/>
      <c r="AA59" s="31"/>
    </row>
    <row r="60" spans="2:27" ht="27.75" customHeight="1">
      <c r="B60" s="332" t="s">
        <v>68</v>
      </c>
      <c r="C60" s="332" t="s">
        <v>69</v>
      </c>
      <c r="D60" s="332"/>
      <c r="E60" s="332"/>
      <c r="F60" s="50">
        <v>0.04</v>
      </c>
      <c r="G60" s="51">
        <v>0.23</v>
      </c>
      <c r="H60" s="52">
        <v>0.1</v>
      </c>
      <c r="I60" s="54">
        <v>1</v>
      </c>
      <c r="J60" s="52"/>
      <c r="K60" s="46" t="s">
        <v>65</v>
      </c>
      <c r="L60" s="46">
        <f>'동별 점검수량'!F65</f>
        <v>1</v>
      </c>
      <c r="M60" s="46">
        <f>'동별 점검수량'!G65</f>
        <v>1</v>
      </c>
      <c r="N60" s="46">
        <f>'동별 점검수량'!H65</f>
        <v>1</v>
      </c>
      <c r="O60" s="56">
        <f t="shared" si="12"/>
        <v>0.04</v>
      </c>
      <c r="P60" s="57">
        <f>단가대비표!$G$7</f>
        <v>0</v>
      </c>
      <c r="Q60" s="47">
        <f t="shared" si="13"/>
        <v>0</v>
      </c>
      <c r="R60" s="56">
        <f t="shared" si="14"/>
        <v>0.23</v>
      </c>
      <c r="S60" s="57">
        <f>단가대비표!$G$8</f>
        <v>0</v>
      </c>
      <c r="T60" s="47">
        <f t="shared" si="15"/>
        <v>0</v>
      </c>
      <c r="U60" s="56">
        <f t="shared" si="16"/>
        <v>0.1</v>
      </c>
      <c r="V60" s="57">
        <f>단가대비표!$G$9</f>
        <v>0</v>
      </c>
      <c r="W60" s="47">
        <f t="shared" si="17"/>
        <v>0</v>
      </c>
      <c r="X60" s="47">
        <f t="shared" si="18"/>
        <v>0</v>
      </c>
      <c r="Y60" s="12"/>
      <c r="AA60" s="31"/>
    </row>
    <row r="61" spans="2:27" ht="27.75" customHeight="1">
      <c r="B61" s="332"/>
      <c r="C61" s="332" t="s">
        <v>70</v>
      </c>
      <c r="D61" s="332"/>
      <c r="E61" s="332"/>
      <c r="F61" s="50">
        <v>0.04</v>
      </c>
      <c r="G61" s="51">
        <v>0.21</v>
      </c>
      <c r="H61" s="52">
        <v>0.13</v>
      </c>
      <c r="I61" s="54">
        <v>1</v>
      </c>
      <c r="J61" s="52"/>
      <c r="K61" s="46" t="s">
        <v>65</v>
      </c>
      <c r="L61" s="46">
        <f>'동별 점검수량'!F66</f>
        <v>1</v>
      </c>
      <c r="M61" s="46">
        <f>'동별 점검수량'!G66</f>
        <v>1</v>
      </c>
      <c r="N61" s="46">
        <f>'동별 점검수량'!H66</f>
        <v>1</v>
      </c>
      <c r="O61" s="56">
        <f t="shared" si="12"/>
        <v>0.04</v>
      </c>
      <c r="P61" s="57">
        <f>단가대비표!$G$7</f>
        <v>0</v>
      </c>
      <c r="Q61" s="47">
        <f t="shared" si="13"/>
        <v>0</v>
      </c>
      <c r="R61" s="56">
        <f t="shared" si="14"/>
        <v>0.21</v>
      </c>
      <c r="S61" s="57">
        <f>단가대비표!$G$8</f>
        <v>0</v>
      </c>
      <c r="T61" s="47">
        <f t="shared" si="15"/>
        <v>0</v>
      </c>
      <c r="U61" s="56">
        <f t="shared" si="16"/>
        <v>0.13</v>
      </c>
      <c r="V61" s="57">
        <f>단가대비표!$G$9</f>
        <v>0</v>
      </c>
      <c r="W61" s="47">
        <f t="shared" si="17"/>
        <v>0</v>
      </c>
      <c r="X61" s="47">
        <f t="shared" si="18"/>
        <v>0</v>
      </c>
      <c r="Y61" s="12"/>
      <c r="AA61" s="31"/>
    </row>
    <row r="62" spans="2:27" ht="27.75" customHeight="1">
      <c r="B62" s="332" t="s">
        <v>71</v>
      </c>
      <c r="C62" s="332"/>
      <c r="D62" s="332"/>
      <c r="E62" s="332"/>
      <c r="F62" s="50">
        <v>0.04</v>
      </c>
      <c r="G62" s="51">
        <v>0.28999999999999998</v>
      </c>
      <c r="H62" s="52">
        <v>0.17</v>
      </c>
      <c r="I62" s="54">
        <v>1</v>
      </c>
      <c r="J62" s="52"/>
      <c r="K62" s="46" t="s">
        <v>65</v>
      </c>
      <c r="L62" s="46">
        <f>'동별 점검수량'!F67</f>
        <v>1</v>
      </c>
      <c r="M62" s="46">
        <f>'동별 점검수량'!G67</f>
        <v>1</v>
      </c>
      <c r="N62" s="46">
        <f>'동별 점검수량'!H67</f>
        <v>1</v>
      </c>
      <c r="O62" s="56">
        <f t="shared" si="12"/>
        <v>0.04</v>
      </c>
      <c r="P62" s="57">
        <f>단가대비표!$G$7</f>
        <v>0</v>
      </c>
      <c r="Q62" s="47">
        <f t="shared" si="13"/>
        <v>0</v>
      </c>
      <c r="R62" s="56">
        <f t="shared" si="14"/>
        <v>0.28999999999999998</v>
      </c>
      <c r="S62" s="57">
        <f>단가대비표!$G$8</f>
        <v>0</v>
      </c>
      <c r="T62" s="47">
        <f t="shared" si="15"/>
        <v>0</v>
      </c>
      <c r="U62" s="56">
        <f t="shared" si="16"/>
        <v>0.17</v>
      </c>
      <c r="V62" s="57">
        <f>단가대비표!$G$9</f>
        <v>0</v>
      </c>
      <c r="W62" s="47">
        <f t="shared" si="17"/>
        <v>0</v>
      </c>
      <c r="X62" s="47">
        <f t="shared" si="18"/>
        <v>0</v>
      </c>
      <c r="Y62" s="12"/>
      <c r="AA62" s="31"/>
    </row>
    <row r="63" spans="2:27" ht="27.75" customHeight="1">
      <c r="B63" s="332" t="s">
        <v>43</v>
      </c>
      <c r="C63" s="332"/>
      <c r="D63" s="332" t="s">
        <v>9</v>
      </c>
      <c r="E63" s="332"/>
      <c r="F63" s="50">
        <v>0.04</v>
      </c>
      <c r="G63" s="51">
        <v>0.28999999999999998</v>
      </c>
      <c r="H63" s="52">
        <v>0.17</v>
      </c>
      <c r="I63" s="54">
        <v>1</v>
      </c>
      <c r="J63" s="52"/>
      <c r="K63" s="46" t="s">
        <v>65</v>
      </c>
      <c r="L63" s="46">
        <f>'동별 점검수량'!F68</f>
        <v>1</v>
      </c>
      <c r="M63" s="46">
        <f>'동별 점검수량'!G68</f>
        <v>1</v>
      </c>
      <c r="N63" s="46">
        <f>'동별 점검수량'!H68</f>
        <v>1</v>
      </c>
      <c r="O63" s="56">
        <f t="shared" si="12"/>
        <v>0.04</v>
      </c>
      <c r="P63" s="57">
        <f>단가대비표!$G$7</f>
        <v>0</v>
      </c>
      <c r="Q63" s="47">
        <f t="shared" si="13"/>
        <v>0</v>
      </c>
      <c r="R63" s="56">
        <f t="shared" si="14"/>
        <v>0.28999999999999998</v>
      </c>
      <c r="S63" s="57">
        <f>단가대비표!$G$8</f>
        <v>0</v>
      </c>
      <c r="T63" s="47">
        <f t="shared" si="15"/>
        <v>0</v>
      </c>
      <c r="U63" s="56">
        <f t="shared" si="16"/>
        <v>0.17</v>
      </c>
      <c r="V63" s="57">
        <f>단가대비표!$G$9</f>
        <v>0</v>
      </c>
      <c r="W63" s="47">
        <f t="shared" si="17"/>
        <v>0</v>
      </c>
      <c r="X63" s="47">
        <f t="shared" si="18"/>
        <v>0</v>
      </c>
      <c r="Y63" s="12"/>
      <c r="AA63" s="31"/>
    </row>
    <row r="64" spans="2:27" ht="27.75" customHeight="1">
      <c r="B64" s="332"/>
      <c r="C64" s="332"/>
      <c r="D64" s="332" t="s">
        <v>44</v>
      </c>
      <c r="E64" s="332"/>
      <c r="F64" s="50">
        <v>0.04</v>
      </c>
      <c r="G64" s="51">
        <v>0.28999999999999998</v>
      </c>
      <c r="H64" s="52">
        <v>0.17</v>
      </c>
      <c r="I64" s="54">
        <v>1</v>
      </c>
      <c r="J64" s="52"/>
      <c r="K64" s="46" t="s">
        <v>65</v>
      </c>
      <c r="L64" s="46">
        <f>'동별 점검수량'!F69</f>
        <v>0</v>
      </c>
      <c r="M64" s="46">
        <f>'동별 점검수량'!G69</f>
        <v>0</v>
      </c>
      <c r="N64" s="46">
        <f>'동별 점검수량'!H69</f>
        <v>0</v>
      </c>
      <c r="O64" s="56">
        <f t="shared" si="12"/>
        <v>0</v>
      </c>
      <c r="P64" s="57">
        <f>단가대비표!$G$7</f>
        <v>0</v>
      </c>
      <c r="Q64" s="47">
        <f t="shared" si="13"/>
        <v>0</v>
      </c>
      <c r="R64" s="56">
        <f t="shared" si="14"/>
        <v>0</v>
      </c>
      <c r="S64" s="57">
        <f>단가대비표!$G$8</f>
        <v>0</v>
      </c>
      <c r="T64" s="47">
        <f t="shared" si="15"/>
        <v>0</v>
      </c>
      <c r="U64" s="56">
        <f t="shared" si="16"/>
        <v>0</v>
      </c>
      <c r="V64" s="57">
        <f>단가대비표!$G$9</f>
        <v>0</v>
      </c>
      <c r="W64" s="47">
        <f t="shared" si="17"/>
        <v>0</v>
      </c>
      <c r="X64" s="47">
        <f t="shared" si="18"/>
        <v>0</v>
      </c>
      <c r="Y64" s="12"/>
      <c r="AA64" s="31"/>
    </row>
    <row r="65" spans="2:27" ht="27.75" customHeight="1">
      <c r="B65" s="332" t="s">
        <v>45</v>
      </c>
      <c r="C65" s="332"/>
      <c r="D65" s="332"/>
      <c r="E65" s="332"/>
      <c r="F65" s="50">
        <v>0.04</v>
      </c>
      <c r="G65" s="51">
        <v>1.1299999999999999</v>
      </c>
      <c r="H65" s="52">
        <v>1.25</v>
      </c>
      <c r="I65" s="54">
        <v>1</v>
      </c>
      <c r="J65" s="52"/>
      <c r="K65" s="46" t="s">
        <v>65</v>
      </c>
      <c r="L65" s="46">
        <f>'동별 점검수량'!F70</f>
        <v>1</v>
      </c>
      <c r="M65" s="46">
        <f>'동별 점검수량'!G70</f>
        <v>1</v>
      </c>
      <c r="N65" s="46">
        <f>'동별 점검수량'!H70</f>
        <v>1</v>
      </c>
      <c r="O65" s="56">
        <f t="shared" si="12"/>
        <v>0.04</v>
      </c>
      <c r="P65" s="57">
        <f>단가대비표!$G$7</f>
        <v>0</v>
      </c>
      <c r="Q65" s="47">
        <f t="shared" si="13"/>
        <v>0</v>
      </c>
      <c r="R65" s="56">
        <f t="shared" si="14"/>
        <v>1.1299999999999999</v>
      </c>
      <c r="S65" s="57">
        <f>단가대비표!$G$8</f>
        <v>0</v>
      </c>
      <c r="T65" s="47">
        <f t="shared" si="15"/>
        <v>0</v>
      </c>
      <c r="U65" s="56">
        <f t="shared" si="16"/>
        <v>1.25</v>
      </c>
      <c r="V65" s="57">
        <f>단가대비표!$G$9</f>
        <v>0</v>
      </c>
      <c r="W65" s="47">
        <f t="shared" si="17"/>
        <v>0</v>
      </c>
      <c r="X65" s="47">
        <f t="shared" si="18"/>
        <v>0</v>
      </c>
      <c r="Y65" s="12"/>
      <c r="AA65" s="31"/>
    </row>
    <row r="66" spans="2:27" ht="27.75" customHeight="1">
      <c r="B66" s="332" t="s">
        <v>46</v>
      </c>
      <c r="C66" s="332"/>
      <c r="D66" s="332"/>
      <c r="E66" s="332"/>
      <c r="F66" s="50">
        <v>0.04</v>
      </c>
      <c r="G66" s="51">
        <v>0.52</v>
      </c>
      <c r="H66" s="52">
        <v>0.4</v>
      </c>
      <c r="I66" s="54">
        <v>1</v>
      </c>
      <c r="J66" s="52"/>
      <c r="K66" s="46" t="s">
        <v>65</v>
      </c>
      <c r="L66" s="46">
        <f>'동별 점검수량'!F71</f>
        <v>1</v>
      </c>
      <c r="M66" s="46">
        <f>'동별 점검수량'!G71</f>
        <v>1</v>
      </c>
      <c r="N66" s="46">
        <f>'동별 점검수량'!H71</f>
        <v>1</v>
      </c>
      <c r="O66" s="56">
        <f t="shared" si="12"/>
        <v>0.04</v>
      </c>
      <c r="P66" s="57">
        <f>단가대비표!$G$7</f>
        <v>0</v>
      </c>
      <c r="Q66" s="47">
        <f t="shared" si="13"/>
        <v>0</v>
      </c>
      <c r="R66" s="56">
        <f t="shared" si="14"/>
        <v>0.52</v>
      </c>
      <c r="S66" s="57">
        <f>단가대비표!$G$8</f>
        <v>0</v>
      </c>
      <c r="T66" s="47">
        <f t="shared" si="15"/>
        <v>0</v>
      </c>
      <c r="U66" s="56">
        <f t="shared" si="16"/>
        <v>0.4</v>
      </c>
      <c r="V66" s="57">
        <f>단가대비표!$G$9</f>
        <v>0</v>
      </c>
      <c r="W66" s="47">
        <f t="shared" si="17"/>
        <v>0</v>
      </c>
      <c r="X66" s="47">
        <f t="shared" si="18"/>
        <v>0</v>
      </c>
      <c r="Y66" s="12"/>
      <c r="AA66" s="31"/>
    </row>
    <row r="67" spans="2:27" ht="27.75" customHeight="1">
      <c r="B67" s="332" t="s">
        <v>47</v>
      </c>
      <c r="C67" s="332"/>
      <c r="D67" s="332"/>
      <c r="E67" s="332"/>
      <c r="F67" s="50">
        <v>0.04</v>
      </c>
      <c r="G67" s="51">
        <v>0.96</v>
      </c>
      <c r="H67" s="52">
        <v>1</v>
      </c>
      <c r="I67" s="54">
        <v>1</v>
      </c>
      <c r="J67" s="52"/>
      <c r="K67" s="46" t="s">
        <v>65</v>
      </c>
      <c r="L67" s="46">
        <f>'동별 점검수량'!F72</f>
        <v>1</v>
      </c>
      <c r="M67" s="46">
        <f>'동별 점검수량'!G72</f>
        <v>1</v>
      </c>
      <c r="N67" s="46">
        <f>'동별 점검수량'!H72</f>
        <v>1</v>
      </c>
      <c r="O67" s="56">
        <f t="shared" si="12"/>
        <v>0.04</v>
      </c>
      <c r="P67" s="57">
        <f>단가대비표!$G$7</f>
        <v>0</v>
      </c>
      <c r="Q67" s="47">
        <f t="shared" si="13"/>
        <v>0</v>
      </c>
      <c r="R67" s="56">
        <f t="shared" si="14"/>
        <v>0.96</v>
      </c>
      <c r="S67" s="57">
        <f>단가대비표!$G$8</f>
        <v>0</v>
      </c>
      <c r="T67" s="47">
        <f t="shared" si="15"/>
        <v>0</v>
      </c>
      <c r="U67" s="56">
        <f t="shared" si="16"/>
        <v>1</v>
      </c>
      <c r="V67" s="57">
        <f>단가대비표!$G$9</f>
        <v>0</v>
      </c>
      <c r="W67" s="47">
        <f t="shared" si="17"/>
        <v>0</v>
      </c>
      <c r="X67" s="47">
        <f t="shared" si="18"/>
        <v>0</v>
      </c>
      <c r="Y67" s="12"/>
      <c r="AA67" s="31"/>
    </row>
    <row r="68" spans="2:27" ht="27.75" customHeight="1">
      <c r="B68" s="332" t="s">
        <v>48</v>
      </c>
      <c r="C68" s="332"/>
      <c r="D68" s="332"/>
      <c r="E68" s="332"/>
      <c r="F68" s="50">
        <v>0.1</v>
      </c>
      <c r="G68" s="51">
        <v>0.75</v>
      </c>
      <c r="H68" s="52">
        <v>0.5</v>
      </c>
      <c r="I68" s="54">
        <v>1</v>
      </c>
      <c r="J68" s="52"/>
      <c r="K68" s="46" t="s">
        <v>65</v>
      </c>
      <c r="L68" s="46">
        <f>'동별 점검수량'!F73</f>
        <v>1</v>
      </c>
      <c r="M68" s="46">
        <f>'동별 점검수량'!G73</f>
        <v>1</v>
      </c>
      <c r="N68" s="46">
        <f>'동별 점검수량'!H73</f>
        <v>1</v>
      </c>
      <c r="O68" s="56">
        <f t="shared" si="12"/>
        <v>0.1</v>
      </c>
      <c r="P68" s="57">
        <f>단가대비표!$G$7</f>
        <v>0</v>
      </c>
      <c r="Q68" s="47">
        <f t="shared" si="13"/>
        <v>0</v>
      </c>
      <c r="R68" s="56">
        <f t="shared" si="14"/>
        <v>0.75</v>
      </c>
      <c r="S68" s="57">
        <f>단가대비표!$G$8</f>
        <v>0</v>
      </c>
      <c r="T68" s="47">
        <f t="shared" si="15"/>
        <v>0</v>
      </c>
      <c r="U68" s="56">
        <f t="shared" si="16"/>
        <v>0.5</v>
      </c>
      <c r="V68" s="57">
        <f>단가대비표!$G$9</f>
        <v>0</v>
      </c>
      <c r="W68" s="47">
        <f t="shared" si="17"/>
        <v>0</v>
      </c>
      <c r="X68" s="47">
        <f t="shared" si="18"/>
        <v>0</v>
      </c>
      <c r="Y68" s="12"/>
      <c r="AA68" s="31"/>
    </row>
    <row r="69" spans="2:27" ht="27.75" customHeight="1">
      <c r="B69" s="332" t="s">
        <v>72</v>
      </c>
      <c r="C69" s="332"/>
      <c r="D69" s="332"/>
      <c r="E69" s="332"/>
      <c r="F69" s="50">
        <v>0.04</v>
      </c>
      <c r="G69" s="51">
        <v>0.47</v>
      </c>
      <c r="H69" s="52">
        <v>0.42</v>
      </c>
      <c r="I69" s="54">
        <v>1</v>
      </c>
      <c r="J69" s="52"/>
      <c r="K69" s="46" t="s">
        <v>65</v>
      </c>
      <c r="L69" s="46">
        <f>'동별 점검수량'!F74</f>
        <v>1</v>
      </c>
      <c r="M69" s="46">
        <f>'동별 점검수량'!G74</f>
        <v>1</v>
      </c>
      <c r="N69" s="46">
        <f>'동별 점검수량'!H74</f>
        <v>1</v>
      </c>
      <c r="O69" s="56">
        <f t="shared" si="12"/>
        <v>0.04</v>
      </c>
      <c r="P69" s="57">
        <f>단가대비표!$G$7</f>
        <v>0</v>
      </c>
      <c r="Q69" s="47">
        <f t="shared" si="13"/>
        <v>0</v>
      </c>
      <c r="R69" s="56">
        <f t="shared" si="14"/>
        <v>0.47</v>
      </c>
      <c r="S69" s="57">
        <f>단가대비표!$G$8</f>
        <v>0</v>
      </c>
      <c r="T69" s="47">
        <f t="shared" si="15"/>
        <v>0</v>
      </c>
      <c r="U69" s="56">
        <f t="shared" si="16"/>
        <v>0.42</v>
      </c>
      <c r="V69" s="57">
        <f>단가대비표!$G$9</f>
        <v>0</v>
      </c>
      <c r="W69" s="47">
        <f t="shared" si="17"/>
        <v>0</v>
      </c>
      <c r="X69" s="47">
        <f t="shared" si="18"/>
        <v>0</v>
      </c>
      <c r="Y69" s="49"/>
      <c r="AA69" s="31"/>
    </row>
    <row r="70" spans="2:27" ht="27.75" customHeight="1">
      <c r="B70" s="336" t="s">
        <v>84</v>
      </c>
      <c r="C70" s="337"/>
      <c r="D70" s="337"/>
      <c r="E70" s="338"/>
      <c r="F70" s="271"/>
      <c r="G70" s="272"/>
      <c r="H70" s="273"/>
      <c r="I70" s="274"/>
      <c r="J70" s="273"/>
      <c r="K70" s="275"/>
      <c r="L70" s="275"/>
      <c r="M70" s="275"/>
      <c r="N70" s="276"/>
      <c r="O70" s="277">
        <f>TRUNC(SUBTOTAL(9,O45:O69),2)</f>
        <v>1.06</v>
      </c>
      <c r="P70" s="278"/>
      <c r="Q70" s="279">
        <f>TRUNC(SUBTOTAL(9,Q45:Q69),)</f>
        <v>0</v>
      </c>
      <c r="R70" s="277">
        <f>TRUNC(SUBTOTAL(9,R45:R69),2)</f>
        <v>7.11</v>
      </c>
      <c r="S70" s="278"/>
      <c r="T70" s="279">
        <f>TRUNC(SUBTOTAL(9,T45:T69),)</f>
        <v>0</v>
      </c>
      <c r="U70" s="277">
        <f>TRUNC(SUBTOTAL(9,U45:U69),2)</f>
        <v>6.55</v>
      </c>
      <c r="V70" s="278"/>
      <c r="W70" s="279">
        <f>TRUNC(SUBTOTAL(9,W45:W69),)</f>
        <v>0</v>
      </c>
      <c r="X70" s="279">
        <f>TRUNC(SUBTOTAL(9,X45:X69),)</f>
        <v>0</v>
      </c>
      <c r="Y70" s="280"/>
      <c r="AA70" s="31"/>
    </row>
    <row r="72" spans="2:27" ht="27.75" customHeight="1">
      <c r="B72" s="339" t="s">
        <v>331</v>
      </c>
      <c r="C72" s="340"/>
      <c r="D72" s="340"/>
      <c r="E72" s="341"/>
      <c r="F72" s="81"/>
      <c r="G72" s="82"/>
      <c r="H72" s="83"/>
      <c r="I72" s="84"/>
      <c r="J72" s="83"/>
      <c r="K72" s="85"/>
      <c r="L72" s="85"/>
      <c r="M72" s="85"/>
      <c r="N72" s="86"/>
      <c r="O72" s="87"/>
      <c r="P72" s="88"/>
      <c r="Q72" s="89"/>
      <c r="R72" s="87"/>
      <c r="S72" s="88"/>
      <c r="T72" s="90"/>
      <c r="U72" s="91"/>
      <c r="V72" s="92"/>
      <c r="W72" s="90"/>
      <c r="X72" s="93"/>
      <c r="Y72" s="94"/>
      <c r="AA72" s="31"/>
    </row>
    <row r="73" spans="2:27" ht="27.75" customHeight="1">
      <c r="B73" s="332" t="s">
        <v>31</v>
      </c>
      <c r="C73" s="332"/>
      <c r="D73" s="332"/>
      <c r="E73" s="140" t="s">
        <v>66</v>
      </c>
      <c r="F73" s="50">
        <v>0.13</v>
      </c>
      <c r="G73" s="51">
        <v>0.28000000000000003</v>
      </c>
      <c r="H73" s="52">
        <v>0.16</v>
      </c>
      <c r="I73" s="50"/>
      <c r="J73" s="55">
        <v>1.2</v>
      </c>
      <c r="K73" s="46" t="s">
        <v>67</v>
      </c>
      <c r="L73" s="46">
        <f>'동별 점검수량'!F86</f>
        <v>0</v>
      </c>
      <c r="M73" s="46">
        <f>'동별 점검수량'!G86</f>
        <v>0</v>
      </c>
      <c r="N73" s="46">
        <f>'동별 점검수량'!H86</f>
        <v>0</v>
      </c>
      <c r="O73" s="56">
        <f t="shared" ref="O73:O97" si="19">TRUNC(F73*$N73*SUM($I73:$J73),2)</f>
        <v>0</v>
      </c>
      <c r="P73" s="57">
        <f>단가대비표!$G$7</f>
        <v>0</v>
      </c>
      <c r="Q73" s="47">
        <f t="shared" ref="Q73:Q97" si="20">TRUNC(O73*P73,)</f>
        <v>0</v>
      </c>
      <c r="R73" s="56">
        <f t="shared" ref="R73:R97" si="21">TRUNC(G73*$N73*SUM($I73:$J73),2)</f>
        <v>0</v>
      </c>
      <c r="S73" s="57">
        <f>단가대비표!$G$8</f>
        <v>0</v>
      </c>
      <c r="T73" s="47">
        <f t="shared" ref="T73:T97" si="22">TRUNC(R73*S73,)</f>
        <v>0</v>
      </c>
      <c r="U73" s="56">
        <f t="shared" ref="U73:U97" si="23">TRUNC(H73*$N73*SUM($I73:$J73),2)</f>
        <v>0</v>
      </c>
      <c r="V73" s="57">
        <f>단가대비표!$G$9</f>
        <v>0</v>
      </c>
      <c r="W73" s="47">
        <f t="shared" ref="W73:W97" si="24">TRUNC(U73*V73,)</f>
        <v>0</v>
      </c>
      <c r="X73" s="47">
        <f t="shared" ref="X73:X97" si="25">Q73+T73+W73</f>
        <v>0</v>
      </c>
      <c r="Y73" s="48"/>
      <c r="AA73" s="31"/>
    </row>
    <row r="74" spans="2:27" ht="27.75" customHeight="1">
      <c r="B74" s="332"/>
      <c r="C74" s="332"/>
      <c r="D74" s="332"/>
      <c r="E74" s="140" t="s">
        <v>0</v>
      </c>
      <c r="F74" s="50">
        <v>0.1</v>
      </c>
      <c r="G74" s="51">
        <v>0.25</v>
      </c>
      <c r="H74" s="52">
        <v>0.17</v>
      </c>
      <c r="I74" s="50"/>
      <c r="J74" s="55">
        <v>1.2</v>
      </c>
      <c r="K74" s="46" t="s">
        <v>67</v>
      </c>
      <c r="L74" s="46">
        <f>'동별 점검수량'!F87</f>
        <v>0</v>
      </c>
      <c r="M74" s="46">
        <f>'동별 점검수량'!G87</f>
        <v>0</v>
      </c>
      <c r="N74" s="46">
        <f>'동별 점검수량'!H87</f>
        <v>0</v>
      </c>
      <c r="O74" s="56">
        <f t="shared" si="19"/>
        <v>0</v>
      </c>
      <c r="P74" s="57">
        <f>단가대비표!$G$7</f>
        <v>0</v>
      </c>
      <c r="Q74" s="47">
        <f t="shared" si="20"/>
        <v>0</v>
      </c>
      <c r="R74" s="56">
        <f t="shared" si="21"/>
        <v>0</v>
      </c>
      <c r="S74" s="57">
        <f>단가대비표!$G$8</f>
        <v>0</v>
      </c>
      <c r="T74" s="47">
        <f t="shared" si="22"/>
        <v>0</v>
      </c>
      <c r="U74" s="56">
        <f t="shared" si="23"/>
        <v>0</v>
      </c>
      <c r="V74" s="57">
        <f>단가대비표!$G$9</f>
        <v>0</v>
      </c>
      <c r="W74" s="47">
        <f t="shared" si="24"/>
        <v>0</v>
      </c>
      <c r="X74" s="47">
        <f t="shared" si="25"/>
        <v>0</v>
      </c>
      <c r="Y74" s="49"/>
      <c r="AA74" s="31"/>
    </row>
    <row r="75" spans="2:27" ht="27.75" customHeight="1">
      <c r="B75" s="332"/>
      <c r="C75" s="332"/>
      <c r="D75" s="332"/>
      <c r="E75" s="140" t="s">
        <v>32</v>
      </c>
      <c r="F75" s="50">
        <v>0.1</v>
      </c>
      <c r="G75" s="51">
        <v>0.27</v>
      </c>
      <c r="H75" s="52">
        <v>0.17</v>
      </c>
      <c r="I75" s="50"/>
      <c r="J75" s="55">
        <v>1.2</v>
      </c>
      <c r="K75" s="46" t="s">
        <v>67</v>
      </c>
      <c r="L75" s="46">
        <f>'동별 점검수량'!F88</f>
        <v>0</v>
      </c>
      <c r="M75" s="46">
        <f>'동별 점검수량'!G88</f>
        <v>0</v>
      </c>
      <c r="N75" s="46">
        <f>'동별 점검수량'!H88</f>
        <v>0</v>
      </c>
      <c r="O75" s="56">
        <f t="shared" si="19"/>
        <v>0</v>
      </c>
      <c r="P75" s="57">
        <f>단가대비표!$G$7</f>
        <v>0</v>
      </c>
      <c r="Q75" s="47">
        <f t="shared" si="20"/>
        <v>0</v>
      </c>
      <c r="R75" s="56">
        <f t="shared" si="21"/>
        <v>0</v>
      </c>
      <c r="S75" s="57">
        <f>단가대비표!$G$8</f>
        <v>0</v>
      </c>
      <c r="T75" s="47">
        <f t="shared" si="22"/>
        <v>0</v>
      </c>
      <c r="U75" s="56">
        <f t="shared" si="23"/>
        <v>0</v>
      </c>
      <c r="V75" s="57">
        <f>단가대비표!$G$9</f>
        <v>0</v>
      </c>
      <c r="W75" s="47">
        <f t="shared" si="24"/>
        <v>0</v>
      </c>
      <c r="X75" s="47">
        <f t="shared" si="25"/>
        <v>0</v>
      </c>
      <c r="Y75" s="49"/>
      <c r="AA75" s="31"/>
    </row>
    <row r="76" spans="2:27" ht="27.75" customHeight="1">
      <c r="B76" s="332"/>
      <c r="C76" s="332"/>
      <c r="D76" s="332"/>
      <c r="E76" s="140" t="s">
        <v>10</v>
      </c>
      <c r="F76" s="50">
        <v>0.1</v>
      </c>
      <c r="G76" s="51">
        <v>0.28000000000000003</v>
      </c>
      <c r="H76" s="52">
        <v>0.19</v>
      </c>
      <c r="I76" s="50"/>
      <c r="J76" s="55">
        <v>1.2</v>
      </c>
      <c r="K76" s="46" t="s">
        <v>67</v>
      </c>
      <c r="L76" s="46">
        <f>'동별 점검수량'!F89</f>
        <v>2</v>
      </c>
      <c r="M76" s="46">
        <f>'동별 점검수량'!G89</f>
        <v>1</v>
      </c>
      <c r="N76" s="46">
        <f>'동별 점검수량'!H89</f>
        <v>1</v>
      </c>
      <c r="O76" s="56">
        <f t="shared" si="19"/>
        <v>0.12</v>
      </c>
      <c r="P76" s="57">
        <f>단가대비표!$G$7</f>
        <v>0</v>
      </c>
      <c r="Q76" s="47">
        <f t="shared" si="20"/>
        <v>0</v>
      </c>
      <c r="R76" s="56">
        <f t="shared" si="21"/>
        <v>0.33</v>
      </c>
      <c r="S76" s="57">
        <f>단가대비표!$G$8</f>
        <v>0</v>
      </c>
      <c r="T76" s="47">
        <f t="shared" si="22"/>
        <v>0</v>
      </c>
      <c r="U76" s="56">
        <f t="shared" si="23"/>
        <v>0.22</v>
      </c>
      <c r="V76" s="57">
        <f>단가대비표!$G$9</f>
        <v>0</v>
      </c>
      <c r="W76" s="47">
        <f t="shared" si="24"/>
        <v>0</v>
      </c>
      <c r="X76" s="47">
        <f t="shared" si="25"/>
        <v>0</v>
      </c>
      <c r="Y76" s="48"/>
      <c r="AA76" s="31"/>
    </row>
    <row r="77" spans="2:27" ht="27.75" customHeight="1">
      <c r="B77" s="332"/>
      <c r="C77" s="332"/>
      <c r="D77" s="332"/>
      <c r="E77" s="140" t="s">
        <v>11</v>
      </c>
      <c r="F77" s="50">
        <v>0.04</v>
      </c>
      <c r="G77" s="51">
        <v>0.16</v>
      </c>
      <c r="H77" s="52">
        <v>0.11</v>
      </c>
      <c r="I77" s="50"/>
      <c r="J77" s="55">
        <v>1.2</v>
      </c>
      <c r="K77" s="46" t="s">
        <v>67</v>
      </c>
      <c r="L77" s="46">
        <f>'동별 점검수량'!F90</f>
        <v>0</v>
      </c>
      <c r="M77" s="46">
        <f>'동별 점검수량'!G90</f>
        <v>0</v>
      </c>
      <c r="N77" s="46">
        <f>'동별 점검수량'!H90</f>
        <v>0</v>
      </c>
      <c r="O77" s="56">
        <f t="shared" si="19"/>
        <v>0</v>
      </c>
      <c r="P77" s="57">
        <f>단가대비표!$G$7</f>
        <v>0</v>
      </c>
      <c r="Q77" s="47">
        <f t="shared" si="20"/>
        <v>0</v>
      </c>
      <c r="R77" s="56">
        <f t="shared" si="21"/>
        <v>0</v>
      </c>
      <c r="S77" s="57">
        <f>단가대비표!$G$8</f>
        <v>0</v>
      </c>
      <c r="T77" s="47">
        <f t="shared" si="22"/>
        <v>0</v>
      </c>
      <c r="U77" s="56">
        <f t="shared" si="23"/>
        <v>0</v>
      </c>
      <c r="V77" s="57">
        <f>단가대비표!$G$9</f>
        <v>0</v>
      </c>
      <c r="W77" s="47">
        <f t="shared" si="24"/>
        <v>0</v>
      </c>
      <c r="X77" s="47">
        <f t="shared" si="25"/>
        <v>0</v>
      </c>
      <c r="Y77" s="48"/>
      <c r="AA77" s="31"/>
    </row>
    <row r="78" spans="2:27" ht="27.75" customHeight="1">
      <c r="B78" s="332"/>
      <c r="C78" s="332"/>
      <c r="D78" s="332"/>
      <c r="E78" s="140" t="s">
        <v>1</v>
      </c>
      <c r="F78" s="50">
        <v>0.02</v>
      </c>
      <c r="G78" s="51">
        <v>0.16</v>
      </c>
      <c r="H78" s="52">
        <v>7.0000000000000007E-2</v>
      </c>
      <c r="I78" s="50"/>
      <c r="J78" s="55">
        <v>1.2</v>
      </c>
      <c r="K78" s="46" t="s">
        <v>67</v>
      </c>
      <c r="L78" s="46">
        <f>'동별 점검수량'!F91</f>
        <v>0</v>
      </c>
      <c r="M78" s="46">
        <f>'동별 점검수량'!G91</f>
        <v>0</v>
      </c>
      <c r="N78" s="46">
        <f>'동별 점검수량'!H91</f>
        <v>0</v>
      </c>
      <c r="O78" s="56">
        <f t="shared" si="19"/>
        <v>0</v>
      </c>
      <c r="P78" s="57">
        <f>단가대비표!$G$7</f>
        <v>0</v>
      </c>
      <c r="Q78" s="47">
        <f t="shared" si="20"/>
        <v>0</v>
      </c>
      <c r="R78" s="56">
        <f t="shared" si="21"/>
        <v>0</v>
      </c>
      <c r="S78" s="57">
        <f>단가대비표!$G$8</f>
        <v>0</v>
      </c>
      <c r="T78" s="47">
        <f t="shared" si="22"/>
        <v>0</v>
      </c>
      <c r="U78" s="56">
        <f t="shared" si="23"/>
        <v>0</v>
      </c>
      <c r="V78" s="57">
        <f>단가대비표!$G$9</f>
        <v>0</v>
      </c>
      <c r="W78" s="47">
        <f t="shared" si="24"/>
        <v>0</v>
      </c>
      <c r="X78" s="47">
        <f t="shared" si="25"/>
        <v>0</v>
      </c>
      <c r="Y78" s="12"/>
      <c r="AA78" s="31"/>
    </row>
    <row r="79" spans="2:27" ht="27.75" customHeight="1">
      <c r="B79" s="332"/>
      <c r="C79" s="332"/>
      <c r="D79" s="332"/>
      <c r="E79" s="140" t="s">
        <v>2</v>
      </c>
      <c r="F79" s="50">
        <v>0.1</v>
      </c>
      <c r="G79" s="51">
        <v>0.21</v>
      </c>
      <c r="H79" s="52">
        <v>0.13</v>
      </c>
      <c r="I79" s="50"/>
      <c r="J79" s="55">
        <v>1.2</v>
      </c>
      <c r="K79" s="46" t="s">
        <v>67</v>
      </c>
      <c r="L79" s="46">
        <f>'동별 점검수량'!F92</f>
        <v>0</v>
      </c>
      <c r="M79" s="46">
        <f>'동별 점검수량'!G92</f>
        <v>0</v>
      </c>
      <c r="N79" s="46">
        <f>'동별 점검수량'!H92</f>
        <v>0</v>
      </c>
      <c r="O79" s="56">
        <f t="shared" si="19"/>
        <v>0</v>
      </c>
      <c r="P79" s="57">
        <f>단가대비표!$G$7</f>
        <v>0</v>
      </c>
      <c r="Q79" s="47">
        <f t="shared" si="20"/>
        <v>0</v>
      </c>
      <c r="R79" s="56">
        <f t="shared" si="21"/>
        <v>0</v>
      </c>
      <c r="S79" s="57">
        <f>단가대비표!$G$8</f>
        <v>0</v>
      </c>
      <c r="T79" s="47">
        <f t="shared" si="22"/>
        <v>0</v>
      </c>
      <c r="U79" s="56">
        <f t="shared" si="23"/>
        <v>0</v>
      </c>
      <c r="V79" s="57">
        <f>단가대비표!$G$9</f>
        <v>0</v>
      </c>
      <c r="W79" s="47">
        <f t="shared" si="24"/>
        <v>0</v>
      </c>
      <c r="X79" s="47">
        <f t="shared" si="25"/>
        <v>0</v>
      </c>
      <c r="Y79" s="12"/>
      <c r="AA79" s="31"/>
    </row>
    <row r="80" spans="2:27" ht="27.75" customHeight="1">
      <c r="B80" s="332"/>
      <c r="C80" s="332"/>
      <c r="D80" s="332"/>
      <c r="E80" s="140" t="s">
        <v>33</v>
      </c>
      <c r="F80" s="50">
        <v>0.09</v>
      </c>
      <c r="G80" s="51">
        <v>0.23</v>
      </c>
      <c r="H80" s="52">
        <v>0.09</v>
      </c>
      <c r="I80" s="50"/>
      <c r="J80" s="55">
        <v>1.2</v>
      </c>
      <c r="K80" s="46" t="s">
        <v>67</v>
      </c>
      <c r="L80" s="46">
        <f>'동별 점검수량'!F93</f>
        <v>0</v>
      </c>
      <c r="M80" s="46">
        <f>'동별 점검수량'!G93</f>
        <v>0</v>
      </c>
      <c r="N80" s="46">
        <f>'동별 점검수량'!H93</f>
        <v>0</v>
      </c>
      <c r="O80" s="56">
        <f t="shared" si="19"/>
        <v>0</v>
      </c>
      <c r="P80" s="57">
        <f>단가대비표!$G$7</f>
        <v>0</v>
      </c>
      <c r="Q80" s="47">
        <f t="shared" si="20"/>
        <v>0</v>
      </c>
      <c r="R80" s="56">
        <f t="shared" si="21"/>
        <v>0</v>
      </c>
      <c r="S80" s="57">
        <f>단가대비표!$G$8</f>
        <v>0</v>
      </c>
      <c r="T80" s="47">
        <f t="shared" si="22"/>
        <v>0</v>
      </c>
      <c r="U80" s="56">
        <f t="shared" si="23"/>
        <v>0</v>
      </c>
      <c r="V80" s="57">
        <f>단가대비표!$G$9</f>
        <v>0</v>
      </c>
      <c r="W80" s="47">
        <f t="shared" si="24"/>
        <v>0</v>
      </c>
      <c r="X80" s="47">
        <f t="shared" si="25"/>
        <v>0</v>
      </c>
      <c r="Y80" s="48"/>
      <c r="AA80" s="31"/>
    </row>
    <row r="81" spans="2:27" ht="27.75" customHeight="1">
      <c r="B81" s="332"/>
      <c r="C81" s="332"/>
      <c r="D81" s="332"/>
      <c r="E81" s="140" t="s">
        <v>5</v>
      </c>
      <c r="F81" s="50">
        <v>0.04</v>
      </c>
      <c r="G81" s="51">
        <v>0.11</v>
      </c>
      <c r="H81" s="52">
        <v>0.17</v>
      </c>
      <c r="I81" s="50"/>
      <c r="J81" s="55">
        <v>1.2</v>
      </c>
      <c r="K81" s="46" t="s">
        <v>67</v>
      </c>
      <c r="L81" s="46">
        <f>'동별 점검수량'!F94</f>
        <v>66</v>
      </c>
      <c r="M81" s="46">
        <f>'동별 점검수량'!G94</f>
        <v>13.200000000000001</v>
      </c>
      <c r="N81" s="46">
        <f>'동별 점검수량'!H94</f>
        <v>14</v>
      </c>
      <c r="O81" s="56">
        <f t="shared" si="19"/>
        <v>0.67</v>
      </c>
      <c r="P81" s="57">
        <f>단가대비표!$G$7</f>
        <v>0</v>
      </c>
      <c r="Q81" s="47">
        <f t="shared" si="20"/>
        <v>0</v>
      </c>
      <c r="R81" s="56">
        <f t="shared" si="21"/>
        <v>1.84</v>
      </c>
      <c r="S81" s="57">
        <f>단가대비표!$G$8</f>
        <v>0</v>
      </c>
      <c r="T81" s="47">
        <f t="shared" si="22"/>
        <v>0</v>
      </c>
      <c r="U81" s="56">
        <f t="shared" si="23"/>
        <v>2.85</v>
      </c>
      <c r="V81" s="57">
        <f>단가대비표!$G$9</f>
        <v>0</v>
      </c>
      <c r="W81" s="47">
        <f t="shared" si="24"/>
        <v>0</v>
      </c>
      <c r="X81" s="47">
        <f t="shared" si="25"/>
        <v>0</v>
      </c>
      <c r="Y81" s="48"/>
      <c r="AA81" s="31"/>
    </row>
    <row r="82" spans="2:27" ht="27.75" customHeight="1">
      <c r="B82" s="332"/>
      <c r="C82" s="332"/>
      <c r="D82" s="332"/>
      <c r="E82" s="140" t="s">
        <v>3</v>
      </c>
      <c r="F82" s="50">
        <v>0.08</v>
      </c>
      <c r="G82" s="51">
        <v>0.16</v>
      </c>
      <c r="H82" s="52">
        <v>0.18</v>
      </c>
      <c r="I82" s="50"/>
      <c r="J82" s="55">
        <v>1.2</v>
      </c>
      <c r="K82" s="46" t="s">
        <v>67</v>
      </c>
      <c r="L82" s="46">
        <f>'동별 점검수량'!F95</f>
        <v>0</v>
      </c>
      <c r="M82" s="46">
        <f>'동별 점검수량'!G95</f>
        <v>0</v>
      </c>
      <c r="N82" s="46">
        <f>'동별 점검수량'!H95</f>
        <v>0</v>
      </c>
      <c r="O82" s="56">
        <f t="shared" si="19"/>
        <v>0</v>
      </c>
      <c r="P82" s="57">
        <f>단가대비표!$G$7</f>
        <v>0</v>
      </c>
      <c r="Q82" s="47">
        <f t="shared" si="20"/>
        <v>0</v>
      </c>
      <c r="R82" s="56">
        <f t="shared" si="21"/>
        <v>0</v>
      </c>
      <c r="S82" s="57">
        <f>단가대비표!$G$8</f>
        <v>0</v>
      </c>
      <c r="T82" s="47">
        <f t="shared" si="22"/>
        <v>0</v>
      </c>
      <c r="U82" s="56">
        <f t="shared" si="23"/>
        <v>0</v>
      </c>
      <c r="V82" s="57">
        <f>단가대비표!$G$9</f>
        <v>0</v>
      </c>
      <c r="W82" s="47">
        <f t="shared" si="24"/>
        <v>0</v>
      </c>
      <c r="X82" s="47">
        <f t="shared" si="25"/>
        <v>0</v>
      </c>
      <c r="Y82" s="12"/>
      <c r="AA82" s="31"/>
    </row>
    <row r="83" spans="2:27" ht="27.75" customHeight="1">
      <c r="B83" s="332" t="s">
        <v>34</v>
      </c>
      <c r="C83" s="332"/>
      <c r="D83" s="332"/>
      <c r="E83" s="140" t="s">
        <v>4</v>
      </c>
      <c r="F83" s="50">
        <v>0.04</v>
      </c>
      <c r="G83" s="51">
        <v>0.18</v>
      </c>
      <c r="H83" s="52">
        <v>0.11</v>
      </c>
      <c r="I83" s="50"/>
      <c r="J83" s="55">
        <v>1.2</v>
      </c>
      <c r="K83" s="46" t="s">
        <v>67</v>
      </c>
      <c r="L83" s="46">
        <f>'동별 점검수량'!F96</f>
        <v>1</v>
      </c>
      <c r="M83" s="46">
        <f>'동별 점검수량'!G96</f>
        <v>0.2</v>
      </c>
      <c r="N83" s="46">
        <f>'동별 점검수량'!H96</f>
        <v>1</v>
      </c>
      <c r="O83" s="56">
        <f t="shared" si="19"/>
        <v>0.04</v>
      </c>
      <c r="P83" s="57">
        <f>단가대비표!$G$7</f>
        <v>0</v>
      </c>
      <c r="Q83" s="47">
        <f t="shared" si="20"/>
        <v>0</v>
      </c>
      <c r="R83" s="56">
        <f t="shared" si="21"/>
        <v>0.21</v>
      </c>
      <c r="S83" s="57">
        <f>단가대비표!$G$8</f>
        <v>0</v>
      </c>
      <c r="T83" s="47">
        <f t="shared" si="22"/>
        <v>0</v>
      </c>
      <c r="U83" s="56">
        <f t="shared" si="23"/>
        <v>0.13</v>
      </c>
      <c r="V83" s="57">
        <f>단가대비표!$G$9</f>
        <v>0</v>
      </c>
      <c r="W83" s="47">
        <f t="shared" si="24"/>
        <v>0</v>
      </c>
      <c r="X83" s="47">
        <f t="shared" si="25"/>
        <v>0</v>
      </c>
      <c r="Y83" s="12"/>
      <c r="AA83" s="31"/>
    </row>
    <row r="84" spans="2:27" ht="27.75" customHeight="1">
      <c r="B84" s="332"/>
      <c r="C84" s="332"/>
      <c r="D84" s="332"/>
      <c r="E84" s="140" t="s">
        <v>6</v>
      </c>
      <c r="F84" s="50">
        <v>0.04</v>
      </c>
      <c r="G84" s="51">
        <v>0.11</v>
      </c>
      <c r="H84" s="52">
        <v>0.13</v>
      </c>
      <c r="I84" s="50"/>
      <c r="J84" s="55">
        <v>1.2</v>
      </c>
      <c r="K84" s="46" t="s">
        <v>67</v>
      </c>
      <c r="L84" s="46">
        <f>'동별 점검수량'!F97</f>
        <v>0</v>
      </c>
      <c r="M84" s="46">
        <f>'동별 점검수량'!G97</f>
        <v>0</v>
      </c>
      <c r="N84" s="46">
        <f>'동별 점검수량'!H97</f>
        <v>0</v>
      </c>
      <c r="O84" s="56">
        <f t="shared" si="19"/>
        <v>0</v>
      </c>
      <c r="P84" s="57">
        <f>단가대비표!$G$7</f>
        <v>0</v>
      </c>
      <c r="Q84" s="47">
        <f t="shared" si="20"/>
        <v>0</v>
      </c>
      <c r="R84" s="56">
        <f t="shared" si="21"/>
        <v>0</v>
      </c>
      <c r="S84" s="57">
        <f>단가대비표!$G$8</f>
        <v>0</v>
      </c>
      <c r="T84" s="47">
        <f t="shared" si="22"/>
        <v>0</v>
      </c>
      <c r="U84" s="56">
        <f t="shared" si="23"/>
        <v>0</v>
      </c>
      <c r="V84" s="57">
        <f>단가대비표!$G$9</f>
        <v>0</v>
      </c>
      <c r="W84" s="47">
        <f t="shared" si="24"/>
        <v>0</v>
      </c>
      <c r="X84" s="47">
        <f t="shared" si="25"/>
        <v>0</v>
      </c>
      <c r="Y84" s="12"/>
      <c r="AA84" s="31"/>
    </row>
    <row r="85" spans="2:27" ht="27.75" customHeight="1">
      <c r="B85" s="332" t="s">
        <v>35</v>
      </c>
      <c r="C85" s="332"/>
      <c r="D85" s="332"/>
      <c r="E85" s="140" t="s">
        <v>36</v>
      </c>
      <c r="F85" s="50">
        <v>0.04</v>
      </c>
      <c r="G85" s="51">
        <v>0.11</v>
      </c>
      <c r="H85" s="52">
        <v>0.13</v>
      </c>
      <c r="I85" s="50"/>
      <c r="J85" s="55">
        <v>1.2</v>
      </c>
      <c r="K85" s="46" t="s">
        <v>67</v>
      </c>
      <c r="L85" s="46">
        <f>'동별 점검수량'!F98</f>
        <v>4</v>
      </c>
      <c r="M85" s="46">
        <f>'동별 점검수량'!G98</f>
        <v>0.8</v>
      </c>
      <c r="N85" s="46">
        <f>'동별 점검수량'!H98</f>
        <v>1</v>
      </c>
      <c r="O85" s="56">
        <f t="shared" si="19"/>
        <v>0.04</v>
      </c>
      <c r="P85" s="57">
        <f>단가대비표!$G$7</f>
        <v>0</v>
      </c>
      <c r="Q85" s="47">
        <f t="shared" si="20"/>
        <v>0</v>
      </c>
      <c r="R85" s="56">
        <f t="shared" si="21"/>
        <v>0.13</v>
      </c>
      <c r="S85" s="57">
        <f>단가대비표!$G$8</f>
        <v>0</v>
      </c>
      <c r="T85" s="47">
        <f t="shared" si="22"/>
        <v>0</v>
      </c>
      <c r="U85" s="56">
        <f t="shared" si="23"/>
        <v>0.15</v>
      </c>
      <c r="V85" s="57">
        <f>단가대비표!$G$9</f>
        <v>0</v>
      </c>
      <c r="W85" s="47">
        <f t="shared" si="24"/>
        <v>0</v>
      </c>
      <c r="X85" s="47">
        <f t="shared" si="25"/>
        <v>0</v>
      </c>
      <c r="Y85" s="12"/>
      <c r="AA85" s="31"/>
    </row>
    <row r="86" spans="2:27" ht="27.75" customHeight="1">
      <c r="B86" s="332"/>
      <c r="C86" s="332"/>
      <c r="D86" s="332"/>
      <c r="E86" s="140" t="s">
        <v>37</v>
      </c>
      <c r="F86" s="50">
        <v>0.04</v>
      </c>
      <c r="G86" s="51">
        <v>0.1</v>
      </c>
      <c r="H86" s="52">
        <v>0.1</v>
      </c>
      <c r="I86" s="50"/>
      <c r="J86" s="55">
        <v>1.2</v>
      </c>
      <c r="K86" s="46" t="s">
        <v>67</v>
      </c>
      <c r="L86" s="46">
        <f>'동별 점검수량'!F99</f>
        <v>0</v>
      </c>
      <c r="M86" s="46">
        <f>'동별 점검수량'!G99</f>
        <v>0</v>
      </c>
      <c r="N86" s="46">
        <f>'동별 점검수량'!H99</f>
        <v>0</v>
      </c>
      <c r="O86" s="56">
        <f t="shared" si="19"/>
        <v>0</v>
      </c>
      <c r="P86" s="57">
        <f>단가대비표!$G$7</f>
        <v>0</v>
      </c>
      <c r="Q86" s="47">
        <f t="shared" si="20"/>
        <v>0</v>
      </c>
      <c r="R86" s="56">
        <f t="shared" si="21"/>
        <v>0</v>
      </c>
      <c r="S86" s="57">
        <f>단가대비표!$G$8</f>
        <v>0</v>
      </c>
      <c r="T86" s="47">
        <f t="shared" si="22"/>
        <v>0</v>
      </c>
      <c r="U86" s="56">
        <f t="shared" si="23"/>
        <v>0</v>
      </c>
      <c r="V86" s="57">
        <f>단가대비표!$G$9</f>
        <v>0</v>
      </c>
      <c r="W86" s="47">
        <f t="shared" si="24"/>
        <v>0</v>
      </c>
      <c r="X86" s="47">
        <f t="shared" si="25"/>
        <v>0</v>
      </c>
      <c r="Y86" s="12"/>
      <c r="AA86" s="31"/>
    </row>
    <row r="87" spans="2:27" ht="27.75" customHeight="1">
      <c r="B87" s="332" t="s">
        <v>38</v>
      </c>
      <c r="C87" s="332"/>
      <c r="D87" s="332"/>
      <c r="E87" s="332"/>
      <c r="F87" s="50">
        <v>0.04</v>
      </c>
      <c r="G87" s="51">
        <v>0.35</v>
      </c>
      <c r="H87" s="52">
        <v>0.2</v>
      </c>
      <c r="I87" s="54">
        <v>1</v>
      </c>
      <c r="J87" s="52"/>
      <c r="K87" s="46" t="s">
        <v>65</v>
      </c>
      <c r="L87" s="46">
        <f>'동별 점검수량'!F100</f>
        <v>1</v>
      </c>
      <c r="M87" s="46">
        <f>'동별 점검수량'!G100</f>
        <v>1</v>
      </c>
      <c r="N87" s="46">
        <f>'동별 점검수량'!H100</f>
        <v>1</v>
      </c>
      <c r="O87" s="56">
        <f t="shared" si="19"/>
        <v>0.04</v>
      </c>
      <c r="P87" s="57">
        <f>단가대비표!$G$7</f>
        <v>0</v>
      </c>
      <c r="Q87" s="47">
        <f t="shared" si="20"/>
        <v>0</v>
      </c>
      <c r="R87" s="56">
        <f t="shared" si="21"/>
        <v>0.35</v>
      </c>
      <c r="S87" s="57">
        <f>단가대비표!$G$8</f>
        <v>0</v>
      </c>
      <c r="T87" s="47">
        <f t="shared" si="22"/>
        <v>0</v>
      </c>
      <c r="U87" s="56">
        <f t="shared" si="23"/>
        <v>0.2</v>
      </c>
      <c r="V87" s="57">
        <f>단가대비표!$G$9</f>
        <v>0</v>
      </c>
      <c r="W87" s="47">
        <f t="shared" si="24"/>
        <v>0</v>
      </c>
      <c r="X87" s="47">
        <f t="shared" si="25"/>
        <v>0</v>
      </c>
      <c r="Y87" s="12"/>
      <c r="AA87" s="31"/>
    </row>
    <row r="88" spans="2:27" ht="27.75" customHeight="1">
      <c r="B88" s="332" t="s">
        <v>68</v>
      </c>
      <c r="C88" s="332" t="s">
        <v>69</v>
      </c>
      <c r="D88" s="332"/>
      <c r="E88" s="332"/>
      <c r="F88" s="50">
        <v>0.04</v>
      </c>
      <c r="G88" s="51">
        <v>0.23</v>
      </c>
      <c r="H88" s="52">
        <v>0.1</v>
      </c>
      <c r="I88" s="54">
        <v>1</v>
      </c>
      <c r="J88" s="52"/>
      <c r="K88" s="46" t="s">
        <v>65</v>
      </c>
      <c r="L88" s="46">
        <f>'동별 점검수량'!F101</f>
        <v>1</v>
      </c>
      <c r="M88" s="46">
        <f>'동별 점검수량'!G101</f>
        <v>1</v>
      </c>
      <c r="N88" s="46">
        <f>'동별 점검수량'!H101</f>
        <v>1</v>
      </c>
      <c r="O88" s="56">
        <f t="shared" si="19"/>
        <v>0.04</v>
      </c>
      <c r="P88" s="57">
        <f>단가대비표!$G$7</f>
        <v>0</v>
      </c>
      <c r="Q88" s="47">
        <f t="shared" si="20"/>
        <v>0</v>
      </c>
      <c r="R88" s="56">
        <f t="shared" si="21"/>
        <v>0.23</v>
      </c>
      <c r="S88" s="57">
        <f>단가대비표!$G$8</f>
        <v>0</v>
      </c>
      <c r="T88" s="47">
        <f t="shared" si="22"/>
        <v>0</v>
      </c>
      <c r="U88" s="56">
        <f t="shared" si="23"/>
        <v>0.1</v>
      </c>
      <c r="V88" s="57">
        <f>단가대비표!$G$9</f>
        <v>0</v>
      </c>
      <c r="W88" s="47">
        <f t="shared" si="24"/>
        <v>0</v>
      </c>
      <c r="X88" s="47">
        <f t="shared" si="25"/>
        <v>0</v>
      </c>
      <c r="Y88" s="12"/>
      <c r="AA88" s="31"/>
    </row>
    <row r="89" spans="2:27" ht="27.75" customHeight="1">
      <c r="B89" s="332"/>
      <c r="C89" s="332" t="s">
        <v>70</v>
      </c>
      <c r="D89" s="332"/>
      <c r="E89" s="332"/>
      <c r="F89" s="50">
        <v>0.04</v>
      </c>
      <c r="G89" s="51">
        <v>0.21</v>
      </c>
      <c r="H89" s="52">
        <v>0.13</v>
      </c>
      <c r="I89" s="54">
        <v>1</v>
      </c>
      <c r="J89" s="52"/>
      <c r="K89" s="46" t="s">
        <v>65</v>
      </c>
      <c r="L89" s="46">
        <f>'동별 점검수량'!F102</f>
        <v>1</v>
      </c>
      <c r="M89" s="46">
        <f>'동별 점검수량'!G102</f>
        <v>1</v>
      </c>
      <c r="N89" s="46">
        <f>'동별 점검수량'!H102</f>
        <v>1</v>
      </c>
      <c r="O89" s="56">
        <f t="shared" si="19"/>
        <v>0.04</v>
      </c>
      <c r="P89" s="57">
        <f>단가대비표!$G$7</f>
        <v>0</v>
      </c>
      <c r="Q89" s="47">
        <f t="shared" si="20"/>
        <v>0</v>
      </c>
      <c r="R89" s="56">
        <f t="shared" si="21"/>
        <v>0.21</v>
      </c>
      <c r="S89" s="57">
        <f>단가대비표!$G$8</f>
        <v>0</v>
      </c>
      <c r="T89" s="47">
        <f t="shared" si="22"/>
        <v>0</v>
      </c>
      <c r="U89" s="56">
        <f t="shared" si="23"/>
        <v>0.13</v>
      </c>
      <c r="V89" s="57">
        <f>단가대비표!$G$9</f>
        <v>0</v>
      </c>
      <c r="W89" s="47">
        <f t="shared" si="24"/>
        <v>0</v>
      </c>
      <c r="X89" s="47">
        <f t="shared" si="25"/>
        <v>0</v>
      </c>
      <c r="Y89" s="12"/>
      <c r="AA89" s="31"/>
    </row>
    <row r="90" spans="2:27" ht="27.75" customHeight="1">
      <c r="B90" s="332" t="s">
        <v>71</v>
      </c>
      <c r="C90" s="332"/>
      <c r="D90" s="332"/>
      <c r="E90" s="332"/>
      <c r="F90" s="50">
        <v>0.04</v>
      </c>
      <c r="G90" s="51">
        <v>0.28999999999999998</v>
      </c>
      <c r="H90" s="52">
        <v>0.17</v>
      </c>
      <c r="I90" s="54">
        <v>1</v>
      </c>
      <c r="J90" s="52"/>
      <c r="K90" s="46" t="s">
        <v>65</v>
      </c>
      <c r="L90" s="46">
        <f>'동별 점검수량'!F103</f>
        <v>1</v>
      </c>
      <c r="M90" s="46">
        <f>'동별 점검수량'!G103</f>
        <v>1</v>
      </c>
      <c r="N90" s="46">
        <f>'동별 점검수량'!H103</f>
        <v>1</v>
      </c>
      <c r="O90" s="56">
        <f t="shared" si="19"/>
        <v>0.04</v>
      </c>
      <c r="P90" s="57">
        <f>단가대비표!$G$7</f>
        <v>0</v>
      </c>
      <c r="Q90" s="47">
        <f t="shared" si="20"/>
        <v>0</v>
      </c>
      <c r="R90" s="56">
        <f t="shared" si="21"/>
        <v>0.28999999999999998</v>
      </c>
      <c r="S90" s="57">
        <f>단가대비표!$G$8</f>
        <v>0</v>
      </c>
      <c r="T90" s="47">
        <f t="shared" si="22"/>
        <v>0</v>
      </c>
      <c r="U90" s="56">
        <f t="shared" si="23"/>
        <v>0.17</v>
      </c>
      <c r="V90" s="57">
        <f>단가대비표!$G$9</f>
        <v>0</v>
      </c>
      <c r="W90" s="47">
        <f t="shared" si="24"/>
        <v>0</v>
      </c>
      <c r="X90" s="47">
        <f t="shared" si="25"/>
        <v>0</v>
      </c>
      <c r="Y90" s="12"/>
      <c r="AA90" s="31"/>
    </row>
    <row r="91" spans="2:27" ht="27.75" customHeight="1">
      <c r="B91" s="332" t="s">
        <v>43</v>
      </c>
      <c r="C91" s="332"/>
      <c r="D91" s="332" t="s">
        <v>9</v>
      </c>
      <c r="E91" s="332"/>
      <c r="F91" s="50">
        <v>0.04</v>
      </c>
      <c r="G91" s="51">
        <v>0.28999999999999998</v>
      </c>
      <c r="H91" s="52">
        <v>0.17</v>
      </c>
      <c r="I91" s="54">
        <v>1</v>
      </c>
      <c r="J91" s="52"/>
      <c r="K91" s="46" t="s">
        <v>65</v>
      </c>
      <c r="L91" s="46">
        <f>'동별 점검수량'!F104</f>
        <v>1</v>
      </c>
      <c r="M91" s="46">
        <f>'동별 점검수량'!G104</f>
        <v>1</v>
      </c>
      <c r="N91" s="46">
        <f>'동별 점검수량'!H104</f>
        <v>1</v>
      </c>
      <c r="O91" s="56">
        <f t="shared" si="19"/>
        <v>0.04</v>
      </c>
      <c r="P91" s="57">
        <f>단가대비표!$G$7</f>
        <v>0</v>
      </c>
      <c r="Q91" s="47">
        <f t="shared" si="20"/>
        <v>0</v>
      </c>
      <c r="R91" s="56">
        <f t="shared" si="21"/>
        <v>0.28999999999999998</v>
      </c>
      <c r="S91" s="57">
        <f>단가대비표!$G$8</f>
        <v>0</v>
      </c>
      <c r="T91" s="47">
        <f t="shared" si="22"/>
        <v>0</v>
      </c>
      <c r="U91" s="56">
        <f t="shared" si="23"/>
        <v>0.17</v>
      </c>
      <c r="V91" s="57">
        <f>단가대비표!$G$9</f>
        <v>0</v>
      </c>
      <c r="W91" s="47">
        <f t="shared" si="24"/>
        <v>0</v>
      </c>
      <c r="X91" s="47">
        <f t="shared" si="25"/>
        <v>0</v>
      </c>
      <c r="Y91" s="12"/>
      <c r="AA91" s="31"/>
    </row>
    <row r="92" spans="2:27" ht="27.75" customHeight="1">
      <c r="B92" s="332"/>
      <c r="C92" s="332"/>
      <c r="D92" s="332" t="s">
        <v>44</v>
      </c>
      <c r="E92" s="332"/>
      <c r="F92" s="50">
        <v>0.04</v>
      </c>
      <c r="G92" s="51">
        <v>0.28999999999999998</v>
      </c>
      <c r="H92" s="52">
        <v>0.17</v>
      </c>
      <c r="I92" s="54">
        <v>1</v>
      </c>
      <c r="J92" s="52"/>
      <c r="K92" s="46" t="s">
        <v>65</v>
      </c>
      <c r="L92" s="46">
        <f>'동별 점검수량'!F105</f>
        <v>0</v>
      </c>
      <c r="M92" s="46">
        <f>'동별 점검수량'!G105</f>
        <v>0</v>
      </c>
      <c r="N92" s="46">
        <f>'동별 점검수량'!H105</f>
        <v>0</v>
      </c>
      <c r="O92" s="56">
        <f t="shared" si="19"/>
        <v>0</v>
      </c>
      <c r="P92" s="57">
        <f>단가대비표!$G$7</f>
        <v>0</v>
      </c>
      <c r="Q92" s="47">
        <f t="shared" si="20"/>
        <v>0</v>
      </c>
      <c r="R92" s="56">
        <f t="shared" si="21"/>
        <v>0</v>
      </c>
      <c r="S92" s="57">
        <f>단가대비표!$G$8</f>
        <v>0</v>
      </c>
      <c r="T92" s="47">
        <f t="shared" si="22"/>
        <v>0</v>
      </c>
      <c r="U92" s="56">
        <f t="shared" si="23"/>
        <v>0</v>
      </c>
      <c r="V92" s="57">
        <f>단가대비표!$G$9</f>
        <v>0</v>
      </c>
      <c r="W92" s="47">
        <f t="shared" si="24"/>
        <v>0</v>
      </c>
      <c r="X92" s="47">
        <f t="shared" si="25"/>
        <v>0</v>
      </c>
      <c r="Y92" s="12"/>
      <c r="AA92" s="31"/>
    </row>
    <row r="93" spans="2:27" ht="27.75" customHeight="1">
      <c r="B93" s="332" t="s">
        <v>45</v>
      </c>
      <c r="C93" s="332"/>
      <c r="D93" s="332"/>
      <c r="E93" s="332"/>
      <c r="F93" s="50">
        <v>0.04</v>
      </c>
      <c r="G93" s="51">
        <v>1.1299999999999999</v>
      </c>
      <c r="H93" s="52">
        <v>1.25</v>
      </c>
      <c r="I93" s="54">
        <v>1</v>
      </c>
      <c r="J93" s="52"/>
      <c r="K93" s="46" t="s">
        <v>65</v>
      </c>
      <c r="L93" s="46">
        <f>'동별 점검수량'!F106</f>
        <v>1</v>
      </c>
      <c r="M93" s="46">
        <f>'동별 점검수량'!G106</f>
        <v>1</v>
      </c>
      <c r="N93" s="46">
        <f>'동별 점검수량'!H106</f>
        <v>1</v>
      </c>
      <c r="O93" s="56">
        <f t="shared" si="19"/>
        <v>0.04</v>
      </c>
      <c r="P93" s="57">
        <f>단가대비표!$G$7</f>
        <v>0</v>
      </c>
      <c r="Q93" s="47">
        <f t="shared" si="20"/>
        <v>0</v>
      </c>
      <c r="R93" s="56">
        <f t="shared" si="21"/>
        <v>1.1299999999999999</v>
      </c>
      <c r="S93" s="57">
        <f>단가대비표!$G$8</f>
        <v>0</v>
      </c>
      <c r="T93" s="47">
        <f t="shared" si="22"/>
        <v>0</v>
      </c>
      <c r="U93" s="56">
        <f t="shared" si="23"/>
        <v>1.25</v>
      </c>
      <c r="V93" s="57">
        <f>단가대비표!$G$9</f>
        <v>0</v>
      </c>
      <c r="W93" s="47">
        <f t="shared" si="24"/>
        <v>0</v>
      </c>
      <c r="X93" s="47">
        <f t="shared" si="25"/>
        <v>0</v>
      </c>
      <c r="Y93" s="12"/>
      <c r="AA93" s="31"/>
    </row>
    <row r="94" spans="2:27" ht="27.75" customHeight="1">
      <c r="B94" s="332" t="s">
        <v>46</v>
      </c>
      <c r="C94" s="332"/>
      <c r="D94" s="332"/>
      <c r="E94" s="332"/>
      <c r="F94" s="50">
        <v>0.04</v>
      </c>
      <c r="G94" s="51">
        <v>0.52</v>
      </c>
      <c r="H94" s="52">
        <v>0.4</v>
      </c>
      <c r="I94" s="54">
        <v>1</v>
      </c>
      <c r="J94" s="52"/>
      <c r="K94" s="46" t="s">
        <v>65</v>
      </c>
      <c r="L94" s="46">
        <f>'동별 점검수량'!F107</f>
        <v>1</v>
      </c>
      <c r="M94" s="46">
        <f>'동별 점검수량'!G107</f>
        <v>1</v>
      </c>
      <c r="N94" s="46">
        <f>'동별 점검수량'!H107</f>
        <v>1</v>
      </c>
      <c r="O94" s="56">
        <f t="shared" si="19"/>
        <v>0.04</v>
      </c>
      <c r="P94" s="57">
        <f>단가대비표!$G$7</f>
        <v>0</v>
      </c>
      <c r="Q94" s="47">
        <f t="shared" si="20"/>
        <v>0</v>
      </c>
      <c r="R94" s="56">
        <f t="shared" si="21"/>
        <v>0.52</v>
      </c>
      <c r="S94" s="57">
        <f>단가대비표!$G$8</f>
        <v>0</v>
      </c>
      <c r="T94" s="47">
        <f t="shared" si="22"/>
        <v>0</v>
      </c>
      <c r="U94" s="56">
        <f t="shared" si="23"/>
        <v>0.4</v>
      </c>
      <c r="V94" s="57">
        <f>단가대비표!$G$9</f>
        <v>0</v>
      </c>
      <c r="W94" s="47">
        <f t="shared" si="24"/>
        <v>0</v>
      </c>
      <c r="X94" s="47">
        <f t="shared" si="25"/>
        <v>0</v>
      </c>
      <c r="Y94" s="12"/>
      <c r="AA94" s="31"/>
    </row>
    <row r="95" spans="2:27" ht="27.75" customHeight="1">
      <c r="B95" s="332" t="s">
        <v>47</v>
      </c>
      <c r="C95" s="332"/>
      <c r="D95" s="332"/>
      <c r="E95" s="332"/>
      <c r="F95" s="50">
        <v>0.04</v>
      </c>
      <c r="G95" s="51">
        <v>0.96</v>
      </c>
      <c r="H95" s="52">
        <v>1</v>
      </c>
      <c r="I95" s="54">
        <v>1</v>
      </c>
      <c r="J95" s="52"/>
      <c r="K95" s="46" t="s">
        <v>65</v>
      </c>
      <c r="L95" s="46">
        <f>'동별 점검수량'!F108</f>
        <v>1</v>
      </c>
      <c r="M95" s="46">
        <f>'동별 점검수량'!G108</f>
        <v>1</v>
      </c>
      <c r="N95" s="46">
        <f>'동별 점검수량'!H108</f>
        <v>1</v>
      </c>
      <c r="O95" s="56">
        <f t="shared" si="19"/>
        <v>0.04</v>
      </c>
      <c r="P95" s="57">
        <f>단가대비표!$G$7</f>
        <v>0</v>
      </c>
      <c r="Q95" s="47">
        <f t="shared" si="20"/>
        <v>0</v>
      </c>
      <c r="R95" s="56">
        <f t="shared" si="21"/>
        <v>0.96</v>
      </c>
      <c r="S95" s="57">
        <f>단가대비표!$G$8</f>
        <v>0</v>
      </c>
      <c r="T95" s="47">
        <f t="shared" si="22"/>
        <v>0</v>
      </c>
      <c r="U95" s="56">
        <f t="shared" si="23"/>
        <v>1</v>
      </c>
      <c r="V95" s="57">
        <f>단가대비표!$G$9</f>
        <v>0</v>
      </c>
      <c r="W95" s="47">
        <f t="shared" si="24"/>
        <v>0</v>
      </c>
      <c r="X95" s="47">
        <f t="shared" si="25"/>
        <v>0</v>
      </c>
      <c r="Y95" s="12"/>
      <c r="AA95" s="31"/>
    </row>
    <row r="96" spans="2:27" ht="27.75" customHeight="1">
      <c r="B96" s="332" t="s">
        <v>48</v>
      </c>
      <c r="C96" s="332"/>
      <c r="D96" s="332"/>
      <c r="E96" s="332"/>
      <c r="F96" s="50">
        <v>0.1</v>
      </c>
      <c r="G96" s="51">
        <v>0.75</v>
      </c>
      <c r="H96" s="52">
        <v>0.5</v>
      </c>
      <c r="I96" s="54">
        <v>1</v>
      </c>
      <c r="J96" s="52"/>
      <c r="K96" s="46" t="s">
        <v>65</v>
      </c>
      <c r="L96" s="46">
        <f>'동별 점검수량'!F109</f>
        <v>1</v>
      </c>
      <c r="M96" s="46">
        <f>'동별 점검수량'!G109</f>
        <v>1</v>
      </c>
      <c r="N96" s="46">
        <f>'동별 점검수량'!H109</f>
        <v>1</v>
      </c>
      <c r="O96" s="56">
        <f t="shared" si="19"/>
        <v>0.1</v>
      </c>
      <c r="P96" s="57">
        <f>단가대비표!$G$7</f>
        <v>0</v>
      </c>
      <c r="Q96" s="47">
        <f t="shared" si="20"/>
        <v>0</v>
      </c>
      <c r="R96" s="56">
        <f t="shared" si="21"/>
        <v>0.75</v>
      </c>
      <c r="S96" s="57">
        <f>단가대비표!$G$8</f>
        <v>0</v>
      </c>
      <c r="T96" s="47">
        <f t="shared" si="22"/>
        <v>0</v>
      </c>
      <c r="U96" s="56">
        <f t="shared" si="23"/>
        <v>0.5</v>
      </c>
      <c r="V96" s="57">
        <f>단가대비표!$G$9</f>
        <v>0</v>
      </c>
      <c r="W96" s="47">
        <f t="shared" si="24"/>
        <v>0</v>
      </c>
      <c r="X96" s="47">
        <f t="shared" si="25"/>
        <v>0</v>
      </c>
      <c r="Y96" s="12"/>
      <c r="AA96" s="31"/>
    </row>
    <row r="97" spans="2:27" ht="27.75" customHeight="1">
      <c r="B97" s="332" t="s">
        <v>72</v>
      </c>
      <c r="C97" s="332"/>
      <c r="D97" s="332"/>
      <c r="E97" s="332"/>
      <c r="F97" s="50">
        <v>0.04</v>
      </c>
      <c r="G97" s="51">
        <v>0.47</v>
      </c>
      <c r="H97" s="52">
        <v>0.42</v>
      </c>
      <c r="I97" s="54">
        <v>1</v>
      </c>
      <c r="J97" s="52"/>
      <c r="K97" s="46" t="s">
        <v>65</v>
      </c>
      <c r="L97" s="46">
        <f>'동별 점검수량'!F110</f>
        <v>1</v>
      </c>
      <c r="M97" s="46">
        <f>'동별 점검수량'!G110</f>
        <v>1</v>
      </c>
      <c r="N97" s="46">
        <f>'동별 점검수량'!H110</f>
        <v>1</v>
      </c>
      <c r="O97" s="56">
        <f t="shared" si="19"/>
        <v>0.04</v>
      </c>
      <c r="P97" s="57">
        <f>단가대비표!$G$7</f>
        <v>0</v>
      </c>
      <c r="Q97" s="47">
        <f t="shared" si="20"/>
        <v>0</v>
      </c>
      <c r="R97" s="56">
        <f t="shared" si="21"/>
        <v>0.47</v>
      </c>
      <c r="S97" s="57">
        <f>단가대비표!$G$8</f>
        <v>0</v>
      </c>
      <c r="T97" s="47">
        <f t="shared" si="22"/>
        <v>0</v>
      </c>
      <c r="U97" s="56">
        <f t="shared" si="23"/>
        <v>0.42</v>
      </c>
      <c r="V97" s="57">
        <f>단가대비표!$G$9</f>
        <v>0</v>
      </c>
      <c r="W97" s="47">
        <f t="shared" si="24"/>
        <v>0</v>
      </c>
      <c r="X97" s="47">
        <f t="shared" si="25"/>
        <v>0</v>
      </c>
      <c r="Y97" s="49"/>
      <c r="AA97" s="31"/>
    </row>
    <row r="98" spans="2:27" ht="27.75" customHeight="1">
      <c r="B98" s="336" t="s">
        <v>84</v>
      </c>
      <c r="C98" s="337"/>
      <c r="D98" s="337"/>
      <c r="E98" s="338"/>
      <c r="F98" s="271"/>
      <c r="G98" s="272"/>
      <c r="H98" s="273"/>
      <c r="I98" s="274"/>
      <c r="J98" s="273"/>
      <c r="K98" s="275"/>
      <c r="L98" s="275"/>
      <c r="M98" s="275"/>
      <c r="N98" s="276"/>
      <c r="O98" s="277">
        <f>TRUNC(SUBTOTAL(9,O73:O97),2)</f>
        <v>1.33</v>
      </c>
      <c r="P98" s="278"/>
      <c r="Q98" s="279">
        <f>TRUNC(SUBTOTAL(9,Q73:Q97),)</f>
        <v>0</v>
      </c>
      <c r="R98" s="277">
        <f>TRUNC(SUBTOTAL(9,R73:R97),2)</f>
        <v>7.71</v>
      </c>
      <c r="S98" s="278"/>
      <c r="T98" s="279">
        <f>TRUNC(SUBTOTAL(9,T73:T97),)</f>
        <v>0</v>
      </c>
      <c r="U98" s="277">
        <f>TRUNC(SUBTOTAL(9,U73:U97),2)</f>
        <v>7.69</v>
      </c>
      <c r="V98" s="278"/>
      <c r="W98" s="279">
        <f>TRUNC(SUBTOTAL(9,W73:W97),)</f>
        <v>0</v>
      </c>
      <c r="X98" s="279">
        <f>TRUNC(SUBTOTAL(9,X73:X97),)</f>
        <v>0</v>
      </c>
      <c r="Y98" s="280"/>
      <c r="AA98" s="31"/>
    </row>
    <row r="100" spans="2:27" ht="27.75" customHeight="1">
      <c r="B100" s="339" t="s">
        <v>332</v>
      </c>
      <c r="C100" s="340"/>
      <c r="D100" s="340"/>
      <c r="E100" s="341"/>
      <c r="F100" s="81"/>
      <c r="G100" s="82"/>
      <c r="H100" s="83"/>
      <c r="I100" s="84"/>
      <c r="J100" s="83"/>
      <c r="K100" s="85"/>
      <c r="L100" s="85"/>
      <c r="M100" s="85"/>
      <c r="N100" s="86"/>
      <c r="O100" s="87"/>
      <c r="P100" s="88"/>
      <c r="Q100" s="89"/>
      <c r="R100" s="87"/>
      <c r="S100" s="88"/>
      <c r="T100" s="90"/>
      <c r="U100" s="91"/>
      <c r="V100" s="92"/>
      <c r="W100" s="90"/>
      <c r="X100" s="93"/>
      <c r="Y100" s="94"/>
      <c r="AA100" s="31"/>
    </row>
    <row r="101" spans="2:27" ht="27.75" customHeight="1">
      <c r="B101" s="332" t="s">
        <v>31</v>
      </c>
      <c r="C101" s="332"/>
      <c r="D101" s="332"/>
      <c r="E101" s="140" t="s">
        <v>66</v>
      </c>
      <c r="F101" s="50">
        <v>0.13</v>
      </c>
      <c r="G101" s="51">
        <v>0.28000000000000003</v>
      </c>
      <c r="H101" s="52">
        <v>0.16</v>
      </c>
      <c r="I101" s="50"/>
      <c r="J101" s="55">
        <v>1.2</v>
      </c>
      <c r="K101" s="46" t="s">
        <v>67</v>
      </c>
      <c r="L101" s="146">
        <f>'동별 점검수량'!F122</f>
        <v>0</v>
      </c>
      <c r="M101" s="146">
        <f>'동별 점검수량'!G122</f>
        <v>0</v>
      </c>
      <c r="N101" s="146">
        <f>'동별 점검수량'!H122</f>
        <v>0</v>
      </c>
      <c r="O101" s="56">
        <f t="shared" ref="O101:O125" si="26">TRUNC(F101*$N101*SUM($I101:$J101),2)</f>
        <v>0</v>
      </c>
      <c r="P101" s="57">
        <f>단가대비표!$G$7</f>
        <v>0</v>
      </c>
      <c r="Q101" s="47">
        <f t="shared" ref="Q101:Q125" si="27">TRUNC(O101*P101,)</f>
        <v>0</v>
      </c>
      <c r="R101" s="56">
        <f t="shared" ref="R101:R125" si="28">TRUNC(G101*$N101*SUM($I101:$J101),2)</f>
        <v>0</v>
      </c>
      <c r="S101" s="57">
        <f>단가대비표!$G$8</f>
        <v>0</v>
      </c>
      <c r="T101" s="47">
        <f t="shared" ref="T101:T125" si="29">TRUNC(R101*S101,)</f>
        <v>0</v>
      </c>
      <c r="U101" s="56">
        <f t="shared" ref="U101:U125" si="30">TRUNC(H101*$N101*SUM($I101:$J101),2)</f>
        <v>0</v>
      </c>
      <c r="V101" s="57">
        <f>단가대비표!$G$9</f>
        <v>0</v>
      </c>
      <c r="W101" s="47">
        <f t="shared" ref="W101:W125" si="31">TRUNC(U101*V101,)</f>
        <v>0</v>
      </c>
      <c r="X101" s="47">
        <f t="shared" ref="X101:X125" si="32">Q101+T101+W101</f>
        <v>0</v>
      </c>
      <c r="Y101" s="48"/>
      <c r="AA101" s="31"/>
    </row>
    <row r="102" spans="2:27" ht="27.75" customHeight="1">
      <c r="B102" s="332"/>
      <c r="C102" s="332"/>
      <c r="D102" s="332"/>
      <c r="E102" s="140" t="s">
        <v>0</v>
      </c>
      <c r="F102" s="50">
        <v>0.1</v>
      </c>
      <c r="G102" s="51">
        <v>0.25</v>
      </c>
      <c r="H102" s="52">
        <v>0.17</v>
      </c>
      <c r="I102" s="50"/>
      <c r="J102" s="55">
        <v>1.2</v>
      </c>
      <c r="K102" s="46" t="s">
        <v>67</v>
      </c>
      <c r="L102" s="146">
        <f>'동별 점검수량'!F123</f>
        <v>0</v>
      </c>
      <c r="M102" s="146">
        <f>'동별 점검수량'!G123</f>
        <v>0</v>
      </c>
      <c r="N102" s="146">
        <f>'동별 점검수량'!H123</f>
        <v>0</v>
      </c>
      <c r="O102" s="56">
        <f t="shared" si="26"/>
        <v>0</v>
      </c>
      <c r="P102" s="57">
        <f>단가대비표!$G$7</f>
        <v>0</v>
      </c>
      <c r="Q102" s="47">
        <f t="shared" si="27"/>
        <v>0</v>
      </c>
      <c r="R102" s="56">
        <f t="shared" si="28"/>
        <v>0</v>
      </c>
      <c r="S102" s="57">
        <f>단가대비표!$G$8</f>
        <v>0</v>
      </c>
      <c r="T102" s="47">
        <f t="shared" si="29"/>
        <v>0</v>
      </c>
      <c r="U102" s="56">
        <f t="shared" si="30"/>
        <v>0</v>
      </c>
      <c r="V102" s="57">
        <f>단가대비표!$G$9</f>
        <v>0</v>
      </c>
      <c r="W102" s="47">
        <f t="shared" si="31"/>
        <v>0</v>
      </c>
      <c r="X102" s="47">
        <f t="shared" si="32"/>
        <v>0</v>
      </c>
      <c r="Y102" s="49"/>
      <c r="AA102" s="31"/>
    </row>
    <row r="103" spans="2:27" ht="27.75" customHeight="1">
      <c r="B103" s="332"/>
      <c r="C103" s="332"/>
      <c r="D103" s="332"/>
      <c r="E103" s="140" t="s">
        <v>32</v>
      </c>
      <c r="F103" s="50">
        <v>0.1</v>
      </c>
      <c r="G103" s="51">
        <v>0.27</v>
      </c>
      <c r="H103" s="52">
        <v>0.17</v>
      </c>
      <c r="I103" s="50"/>
      <c r="J103" s="55">
        <v>1.2</v>
      </c>
      <c r="K103" s="46" t="s">
        <v>67</v>
      </c>
      <c r="L103" s="146">
        <f>'동별 점검수량'!F124</f>
        <v>0</v>
      </c>
      <c r="M103" s="146">
        <f>'동별 점검수량'!G124</f>
        <v>0</v>
      </c>
      <c r="N103" s="146">
        <f>'동별 점검수량'!H124</f>
        <v>0</v>
      </c>
      <c r="O103" s="56">
        <f t="shared" si="26"/>
        <v>0</v>
      </c>
      <c r="P103" s="57">
        <f>단가대비표!$G$7</f>
        <v>0</v>
      </c>
      <c r="Q103" s="47">
        <f t="shared" si="27"/>
        <v>0</v>
      </c>
      <c r="R103" s="56">
        <f t="shared" si="28"/>
        <v>0</v>
      </c>
      <c r="S103" s="57">
        <f>단가대비표!$G$8</f>
        <v>0</v>
      </c>
      <c r="T103" s="47">
        <f t="shared" si="29"/>
        <v>0</v>
      </c>
      <c r="U103" s="56">
        <f t="shared" si="30"/>
        <v>0</v>
      </c>
      <c r="V103" s="57">
        <f>단가대비표!$G$9</f>
        <v>0</v>
      </c>
      <c r="W103" s="47">
        <f t="shared" si="31"/>
        <v>0</v>
      </c>
      <c r="X103" s="47">
        <f t="shared" si="32"/>
        <v>0</v>
      </c>
      <c r="Y103" s="49"/>
      <c r="AA103" s="31"/>
    </row>
    <row r="104" spans="2:27" ht="27.75" customHeight="1">
      <c r="B104" s="332"/>
      <c r="C104" s="332"/>
      <c r="D104" s="332"/>
      <c r="E104" s="140" t="s">
        <v>10</v>
      </c>
      <c r="F104" s="50">
        <v>0.1</v>
      </c>
      <c r="G104" s="51">
        <v>0.28000000000000003</v>
      </c>
      <c r="H104" s="52">
        <v>0.19</v>
      </c>
      <c r="I104" s="50"/>
      <c r="J104" s="55">
        <v>1.2</v>
      </c>
      <c r="K104" s="46" t="s">
        <v>67</v>
      </c>
      <c r="L104" s="146">
        <f>'동별 점검수량'!F125</f>
        <v>2</v>
      </c>
      <c r="M104" s="146">
        <f>'동별 점검수량'!G125</f>
        <v>1</v>
      </c>
      <c r="N104" s="146">
        <f>'동별 점검수량'!H125</f>
        <v>1</v>
      </c>
      <c r="O104" s="56">
        <f t="shared" si="26"/>
        <v>0.12</v>
      </c>
      <c r="P104" s="57">
        <f>단가대비표!$G$7</f>
        <v>0</v>
      </c>
      <c r="Q104" s="47">
        <f t="shared" si="27"/>
        <v>0</v>
      </c>
      <c r="R104" s="56">
        <f t="shared" si="28"/>
        <v>0.33</v>
      </c>
      <c r="S104" s="57">
        <f>단가대비표!$G$8</f>
        <v>0</v>
      </c>
      <c r="T104" s="47">
        <f t="shared" si="29"/>
        <v>0</v>
      </c>
      <c r="U104" s="56">
        <f t="shared" si="30"/>
        <v>0.22</v>
      </c>
      <c r="V104" s="57">
        <f>단가대비표!$G$9</f>
        <v>0</v>
      </c>
      <c r="W104" s="47">
        <f t="shared" si="31"/>
        <v>0</v>
      </c>
      <c r="X104" s="47">
        <f t="shared" si="32"/>
        <v>0</v>
      </c>
      <c r="Y104" s="48"/>
      <c r="AA104" s="31"/>
    </row>
    <row r="105" spans="2:27" ht="27.75" customHeight="1">
      <c r="B105" s="332"/>
      <c r="C105" s="332"/>
      <c r="D105" s="332"/>
      <c r="E105" s="140" t="s">
        <v>11</v>
      </c>
      <c r="F105" s="50">
        <v>0.04</v>
      </c>
      <c r="G105" s="51">
        <v>0.16</v>
      </c>
      <c r="H105" s="52">
        <v>0.11</v>
      </c>
      <c r="I105" s="50"/>
      <c r="J105" s="55">
        <v>1.2</v>
      </c>
      <c r="K105" s="46" t="s">
        <v>67</v>
      </c>
      <c r="L105" s="146">
        <f>'동별 점검수량'!F126</f>
        <v>0</v>
      </c>
      <c r="M105" s="146">
        <f>'동별 점검수량'!G126</f>
        <v>0</v>
      </c>
      <c r="N105" s="146">
        <f>'동별 점검수량'!H126</f>
        <v>0</v>
      </c>
      <c r="O105" s="56">
        <f t="shared" si="26"/>
        <v>0</v>
      </c>
      <c r="P105" s="57">
        <f>단가대비표!$G$7</f>
        <v>0</v>
      </c>
      <c r="Q105" s="47">
        <f t="shared" si="27"/>
        <v>0</v>
      </c>
      <c r="R105" s="56">
        <f t="shared" si="28"/>
        <v>0</v>
      </c>
      <c r="S105" s="57">
        <f>단가대비표!$G$8</f>
        <v>0</v>
      </c>
      <c r="T105" s="47">
        <f t="shared" si="29"/>
        <v>0</v>
      </c>
      <c r="U105" s="56">
        <f t="shared" si="30"/>
        <v>0</v>
      </c>
      <c r="V105" s="57">
        <f>단가대비표!$G$9</f>
        <v>0</v>
      </c>
      <c r="W105" s="47">
        <f t="shared" si="31"/>
        <v>0</v>
      </c>
      <c r="X105" s="47">
        <f t="shared" si="32"/>
        <v>0</v>
      </c>
      <c r="Y105" s="48"/>
      <c r="AA105" s="31"/>
    </row>
    <row r="106" spans="2:27" ht="27.75" customHeight="1">
      <c r="B106" s="332"/>
      <c r="C106" s="332"/>
      <c r="D106" s="332"/>
      <c r="E106" s="140" t="s">
        <v>1</v>
      </c>
      <c r="F106" s="50">
        <v>0.02</v>
      </c>
      <c r="G106" s="51">
        <v>0.16</v>
      </c>
      <c r="H106" s="52">
        <v>7.0000000000000007E-2</v>
      </c>
      <c r="I106" s="50"/>
      <c r="J106" s="55">
        <v>1.2</v>
      </c>
      <c r="K106" s="46" t="s">
        <v>67</v>
      </c>
      <c r="L106" s="146">
        <f>'동별 점검수량'!F127</f>
        <v>1</v>
      </c>
      <c r="M106" s="146">
        <f>'동별 점검수량'!G127</f>
        <v>1</v>
      </c>
      <c r="N106" s="146">
        <f>'동별 점검수량'!H127</f>
        <v>1</v>
      </c>
      <c r="O106" s="56">
        <f t="shared" si="26"/>
        <v>0.02</v>
      </c>
      <c r="P106" s="57">
        <f>단가대비표!$G$7</f>
        <v>0</v>
      </c>
      <c r="Q106" s="47">
        <f t="shared" si="27"/>
        <v>0</v>
      </c>
      <c r="R106" s="56">
        <f t="shared" si="28"/>
        <v>0.19</v>
      </c>
      <c r="S106" s="57">
        <f>단가대비표!$G$8</f>
        <v>0</v>
      </c>
      <c r="T106" s="47">
        <f t="shared" si="29"/>
        <v>0</v>
      </c>
      <c r="U106" s="56">
        <f t="shared" si="30"/>
        <v>0.08</v>
      </c>
      <c r="V106" s="57">
        <f>단가대비표!$G$9</f>
        <v>0</v>
      </c>
      <c r="W106" s="47">
        <f t="shared" si="31"/>
        <v>0</v>
      </c>
      <c r="X106" s="47">
        <f t="shared" si="32"/>
        <v>0</v>
      </c>
      <c r="Y106" s="12"/>
      <c r="AA106" s="31"/>
    </row>
    <row r="107" spans="2:27" ht="27.75" customHeight="1">
      <c r="B107" s="332"/>
      <c r="C107" s="332"/>
      <c r="D107" s="332"/>
      <c r="E107" s="140" t="s">
        <v>2</v>
      </c>
      <c r="F107" s="50">
        <v>0.1</v>
      </c>
      <c r="G107" s="51">
        <v>0.21</v>
      </c>
      <c r="H107" s="52">
        <v>0.13</v>
      </c>
      <c r="I107" s="50"/>
      <c r="J107" s="55">
        <v>1.2</v>
      </c>
      <c r="K107" s="46" t="s">
        <v>67</v>
      </c>
      <c r="L107" s="146">
        <f>'동별 점검수량'!F128</f>
        <v>0</v>
      </c>
      <c r="M107" s="146">
        <f>'동별 점검수량'!G128</f>
        <v>0</v>
      </c>
      <c r="N107" s="146">
        <f>'동별 점검수량'!H128</f>
        <v>0</v>
      </c>
      <c r="O107" s="56">
        <f t="shared" si="26"/>
        <v>0</v>
      </c>
      <c r="P107" s="57">
        <f>단가대비표!$G$7</f>
        <v>0</v>
      </c>
      <c r="Q107" s="47">
        <f t="shared" si="27"/>
        <v>0</v>
      </c>
      <c r="R107" s="56">
        <f t="shared" si="28"/>
        <v>0</v>
      </c>
      <c r="S107" s="57">
        <f>단가대비표!$G$8</f>
        <v>0</v>
      </c>
      <c r="T107" s="47">
        <f t="shared" si="29"/>
        <v>0</v>
      </c>
      <c r="U107" s="56">
        <f t="shared" si="30"/>
        <v>0</v>
      </c>
      <c r="V107" s="57">
        <f>단가대비표!$G$9</f>
        <v>0</v>
      </c>
      <c r="W107" s="47">
        <f t="shared" si="31"/>
        <v>0</v>
      </c>
      <c r="X107" s="47">
        <f t="shared" si="32"/>
        <v>0</v>
      </c>
      <c r="Y107" s="12"/>
      <c r="AA107" s="31"/>
    </row>
    <row r="108" spans="2:27" ht="27.75" customHeight="1">
      <c r="B108" s="332"/>
      <c r="C108" s="332"/>
      <c r="D108" s="332"/>
      <c r="E108" s="140" t="s">
        <v>33</v>
      </c>
      <c r="F108" s="50">
        <v>0.09</v>
      </c>
      <c r="G108" s="51">
        <v>0.23</v>
      </c>
      <c r="H108" s="52">
        <v>0.09</v>
      </c>
      <c r="I108" s="50"/>
      <c r="J108" s="55">
        <v>1.2</v>
      </c>
      <c r="K108" s="46" t="s">
        <v>67</v>
      </c>
      <c r="L108" s="146">
        <f>'동별 점검수량'!F129</f>
        <v>0</v>
      </c>
      <c r="M108" s="146">
        <f>'동별 점검수량'!G129</f>
        <v>0</v>
      </c>
      <c r="N108" s="146">
        <f>'동별 점검수량'!H129</f>
        <v>0</v>
      </c>
      <c r="O108" s="56">
        <f t="shared" si="26"/>
        <v>0</v>
      </c>
      <c r="P108" s="57">
        <f>단가대비표!$G$7</f>
        <v>0</v>
      </c>
      <c r="Q108" s="47">
        <f t="shared" si="27"/>
        <v>0</v>
      </c>
      <c r="R108" s="56">
        <f t="shared" si="28"/>
        <v>0</v>
      </c>
      <c r="S108" s="57">
        <f>단가대비표!$G$8</f>
        <v>0</v>
      </c>
      <c r="T108" s="47">
        <f t="shared" si="29"/>
        <v>0</v>
      </c>
      <c r="U108" s="56">
        <f t="shared" si="30"/>
        <v>0</v>
      </c>
      <c r="V108" s="57">
        <f>단가대비표!$G$9</f>
        <v>0</v>
      </c>
      <c r="W108" s="47">
        <f t="shared" si="31"/>
        <v>0</v>
      </c>
      <c r="X108" s="47">
        <f t="shared" si="32"/>
        <v>0</v>
      </c>
      <c r="Y108" s="48"/>
      <c r="AA108" s="31"/>
    </row>
    <row r="109" spans="2:27" ht="27.75" customHeight="1">
      <c r="B109" s="332"/>
      <c r="C109" s="332"/>
      <c r="D109" s="332"/>
      <c r="E109" s="140" t="s">
        <v>5</v>
      </c>
      <c r="F109" s="50">
        <v>0.04</v>
      </c>
      <c r="G109" s="51">
        <v>0.11</v>
      </c>
      <c r="H109" s="52">
        <v>0.17</v>
      </c>
      <c r="I109" s="50"/>
      <c r="J109" s="55">
        <v>1.2</v>
      </c>
      <c r="K109" s="46" t="s">
        <v>67</v>
      </c>
      <c r="L109" s="146">
        <f>'동별 점검수량'!F130</f>
        <v>64</v>
      </c>
      <c r="M109" s="146">
        <f>'동별 점검수량'!G130</f>
        <v>12.8</v>
      </c>
      <c r="N109" s="146">
        <f>'동별 점검수량'!H130</f>
        <v>13</v>
      </c>
      <c r="O109" s="56">
        <f t="shared" si="26"/>
        <v>0.62</v>
      </c>
      <c r="P109" s="57">
        <f>단가대비표!$G$7</f>
        <v>0</v>
      </c>
      <c r="Q109" s="47">
        <f t="shared" si="27"/>
        <v>0</v>
      </c>
      <c r="R109" s="56">
        <f t="shared" si="28"/>
        <v>1.71</v>
      </c>
      <c r="S109" s="57">
        <f>단가대비표!$G$8</f>
        <v>0</v>
      </c>
      <c r="T109" s="47">
        <f t="shared" si="29"/>
        <v>0</v>
      </c>
      <c r="U109" s="56">
        <f t="shared" si="30"/>
        <v>2.65</v>
      </c>
      <c r="V109" s="57">
        <f>단가대비표!$G$9</f>
        <v>0</v>
      </c>
      <c r="W109" s="47">
        <f t="shared" si="31"/>
        <v>0</v>
      </c>
      <c r="X109" s="47">
        <f t="shared" si="32"/>
        <v>0</v>
      </c>
      <c r="Y109" s="48"/>
      <c r="AA109" s="31"/>
    </row>
    <row r="110" spans="2:27" ht="27.75" customHeight="1">
      <c r="B110" s="332"/>
      <c r="C110" s="332"/>
      <c r="D110" s="332"/>
      <c r="E110" s="140" t="s">
        <v>3</v>
      </c>
      <c r="F110" s="50">
        <v>0.08</v>
      </c>
      <c r="G110" s="51">
        <v>0.16</v>
      </c>
      <c r="H110" s="52">
        <v>0.18</v>
      </c>
      <c r="I110" s="50"/>
      <c r="J110" s="55">
        <v>1.2</v>
      </c>
      <c r="K110" s="46" t="s">
        <v>67</v>
      </c>
      <c r="L110" s="146">
        <f>'동별 점검수량'!F131</f>
        <v>0</v>
      </c>
      <c r="M110" s="146">
        <f>'동별 점검수량'!G131</f>
        <v>0</v>
      </c>
      <c r="N110" s="146">
        <f>'동별 점검수량'!H131</f>
        <v>0</v>
      </c>
      <c r="O110" s="56">
        <f t="shared" si="26"/>
        <v>0</v>
      </c>
      <c r="P110" s="57">
        <f>단가대비표!$G$7</f>
        <v>0</v>
      </c>
      <c r="Q110" s="47">
        <f t="shared" si="27"/>
        <v>0</v>
      </c>
      <c r="R110" s="56">
        <f t="shared" si="28"/>
        <v>0</v>
      </c>
      <c r="S110" s="57">
        <f>단가대비표!$G$8</f>
        <v>0</v>
      </c>
      <c r="T110" s="47">
        <f t="shared" si="29"/>
        <v>0</v>
      </c>
      <c r="U110" s="56">
        <f t="shared" si="30"/>
        <v>0</v>
      </c>
      <c r="V110" s="57">
        <f>단가대비표!$G$9</f>
        <v>0</v>
      </c>
      <c r="W110" s="47">
        <f t="shared" si="31"/>
        <v>0</v>
      </c>
      <c r="X110" s="47">
        <f t="shared" si="32"/>
        <v>0</v>
      </c>
      <c r="Y110" s="12"/>
      <c r="AA110" s="31"/>
    </row>
    <row r="111" spans="2:27" ht="27.75" customHeight="1">
      <c r="B111" s="332" t="s">
        <v>34</v>
      </c>
      <c r="C111" s="332"/>
      <c r="D111" s="332"/>
      <c r="E111" s="140" t="s">
        <v>4</v>
      </c>
      <c r="F111" s="50">
        <v>0.04</v>
      </c>
      <c r="G111" s="51">
        <v>0.18</v>
      </c>
      <c r="H111" s="52">
        <v>0.11</v>
      </c>
      <c r="I111" s="50"/>
      <c r="J111" s="55">
        <v>1.2</v>
      </c>
      <c r="K111" s="46" t="s">
        <v>67</v>
      </c>
      <c r="L111" s="146">
        <f>'동별 점검수량'!F132</f>
        <v>0</v>
      </c>
      <c r="M111" s="146">
        <f>'동별 점검수량'!G132</f>
        <v>0</v>
      </c>
      <c r="N111" s="146">
        <f>'동별 점검수량'!H132</f>
        <v>0</v>
      </c>
      <c r="O111" s="56">
        <f t="shared" si="26"/>
        <v>0</v>
      </c>
      <c r="P111" s="57">
        <f>단가대비표!$G$7</f>
        <v>0</v>
      </c>
      <c r="Q111" s="47">
        <f t="shared" si="27"/>
        <v>0</v>
      </c>
      <c r="R111" s="56">
        <f t="shared" si="28"/>
        <v>0</v>
      </c>
      <c r="S111" s="57">
        <f>단가대비표!$G$8</f>
        <v>0</v>
      </c>
      <c r="T111" s="47">
        <f t="shared" si="29"/>
        <v>0</v>
      </c>
      <c r="U111" s="56">
        <f t="shared" si="30"/>
        <v>0</v>
      </c>
      <c r="V111" s="57">
        <f>단가대비표!$G$9</f>
        <v>0</v>
      </c>
      <c r="W111" s="47">
        <f t="shared" si="31"/>
        <v>0</v>
      </c>
      <c r="X111" s="47">
        <f t="shared" si="32"/>
        <v>0</v>
      </c>
      <c r="Y111" s="12"/>
      <c r="AA111" s="31"/>
    </row>
    <row r="112" spans="2:27" ht="27.75" customHeight="1">
      <c r="B112" s="332"/>
      <c r="C112" s="332"/>
      <c r="D112" s="332"/>
      <c r="E112" s="140" t="s">
        <v>6</v>
      </c>
      <c r="F112" s="50">
        <v>0.04</v>
      </c>
      <c r="G112" s="51">
        <v>0.11</v>
      </c>
      <c r="H112" s="52">
        <v>0.13</v>
      </c>
      <c r="I112" s="50"/>
      <c r="J112" s="55">
        <v>1.2</v>
      </c>
      <c r="K112" s="46" t="s">
        <v>67</v>
      </c>
      <c r="L112" s="146">
        <f>'동별 점검수량'!F133</f>
        <v>0</v>
      </c>
      <c r="M112" s="146">
        <f>'동별 점검수량'!G133</f>
        <v>0</v>
      </c>
      <c r="N112" s="146">
        <f>'동별 점검수량'!H133</f>
        <v>0</v>
      </c>
      <c r="O112" s="56">
        <f t="shared" si="26"/>
        <v>0</v>
      </c>
      <c r="P112" s="57">
        <f>단가대비표!$G$7</f>
        <v>0</v>
      </c>
      <c r="Q112" s="47">
        <f t="shared" si="27"/>
        <v>0</v>
      </c>
      <c r="R112" s="56">
        <f t="shared" si="28"/>
        <v>0</v>
      </c>
      <c r="S112" s="57">
        <f>단가대비표!$G$8</f>
        <v>0</v>
      </c>
      <c r="T112" s="47">
        <f t="shared" si="29"/>
        <v>0</v>
      </c>
      <c r="U112" s="56">
        <f t="shared" si="30"/>
        <v>0</v>
      </c>
      <c r="V112" s="57">
        <f>단가대비표!$G$9</f>
        <v>0</v>
      </c>
      <c r="W112" s="47">
        <f t="shared" si="31"/>
        <v>0</v>
      </c>
      <c r="X112" s="47">
        <f t="shared" si="32"/>
        <v>0</v>
      </c>
      <c r="Y112" s="12"/>
      <c r="AA112" s="31"/>
    </row>
    <row r="113" spans="2:27" ht="27.75" customHeight="1">
      <c r="B113" s="332" t="s">
        <v>35</v>
      </c>
      <c r="C113" s="332"/>
      <c r="D113" s="332"/>
      <c r="E113" s="140" t="s">
        <v>36</v>
      </c>
      <c r="F113" s="50">
        <v>0.04</v>
      </c>
      <c r="G113" s="51">
        <v>0.11</v>
      </c>
      <c r="H113" s="52">
        <v>0.13</v>
      </c>
      <c r="I113" s="50"/>
      <c r="J113" s="55">
        <v>1.2</v>
      </c>
      <c r="K113" s="46" t="s">
        <v>67</v>
      </c>
      <c r="L113" s="146">
        <f>'동별 점검수량'!F134</f>
        <v>5</v>
      </c>
      <c r="M113" s="146">
        <f>'동별 점검수량'!G134</f>
        <v>1</v>
      </c>
      <c r="N113" s="146">
        <f>'동별 점검수량'!H134</f>
        <v>1</v>
      </c>
      <c r="O113" s="56">
        <f t="shared" si="26"/>
        <v>0.04</v>
      </c>
      <c r="P113" s="57">
        <f>단가대비표!$G$7</f>
        <v>0</v>
      </c>
      <c r="Q113" s="47">
        <f t="shared" si="27"/>
        <v>0</v>
      </c>
      <c r="R113" s="56">
        <f t="shared" si="28"/>
        <v>0.13</v>
      </c>
      <c r="S113" s="57">
        <f>단가대비표!$G$8</f>
        <v>0</v>
      </c>
      <c r="T113" s="47">
        <f t="shared" si="29"/>
        <v>0</v>
      </c>
      <c r="U113" s="56">
        <f t="shared" si="30"/>
        <v>0.15</v>
      </c>
      <c r="V113" s="57">
        <f>단가대비표!$G$9</f>
        <v>0</v>
      </c>
      <c r="W113" s="47">
        <f t="shared" si="31"/>
        <v>0</v>
      </c>
      <c r="X113" s="47">
        <f t="shared" si="32"/>
        <v>0</v>
      </c>
      <c r="Y113" s="12"/>
      <c r="AA113" s="31"/>
    </row>
    <row r="114" spans="2:27" ht="27.75" customHeight="1">
      <c r="B114" s="332"/>
      <c r="C114" s="332"/>
      <c r="D114" s="332"/>
      <c r="E114" s="140" t="s">
        <v>37</v>
      </c>
      <c r="F114" s="50">
        <v>0.04</v>
      </c>
      <c r="G114" s="51">
        <v>0.1</v>
      </c>
      <c r="H114" s="52">
        <v>0.1</v>
      </c>
      <c r="I114" s="50"/>
      <c r="J114" s="55">
        <v>1.2</v>
      </c>
      <c r="K114" s="46" t="s">
        <v>67</v>
      </c>
      <c r="L114" s="146">
        <f>'동별 점검수량'!F135</f>
        <v>0</v>
      </c>
      <c r="M114" s="146">
        <f>'동별 점검수량'!G135</f>
        <v>0</v>
      </c>
      <c r="N114" s="146">
        <f>'동별 점검수량'!H135</f>
        <v>0</v>
      </c>
      <c r="O114" s="56">
        <f t="shared" si="26"/>
        <v>0</v>
      </c>
      <c r="P114" s="57">
        <f>단가대비표!$G$7</f>
        <v>0</v>
      </c>
      <c r="Q114" s="47">
        <f t="shared" si="27"/>
        <v>0</v>
      </c>
      <c r="R114" s="56">
        <f t="shared" si="28"/>
        <v>0</v>
      </c>
      <c r="S114" s="57">
        <f>단가대비표!$G$8</f>
        <v>0</v>
      </c>
      <c r="T114" s="47">
        <f t="shared" si="29"/>
        <v>0</v>
      </c>
      <c r="U114" s="56">
        <f t="shared" si="30"/>
        <v>0</v>
      </c>
      <c r="V114" s="57">
        <f>단가대비표!$G$9</f>
        <v>0</v>
      </c>
      <c r="W114" s="47">
        <f t="shared" si="31"/>
        <v>0</v>
      </c>
      <c r="X114" s="47">
        <f t="shared" si="32"/>
        <v>0</v>
      </c>
      <c r="Y114" s="12"/>
      <c r="AA114" s="31"/>
    </row>
    <row r="115" spans="2:27" ht="27.75" customHeight="1">
      <c r="B115" s="332" t="s">
        <v>38</v>
      </c>
      <c r="C115" s="332"/>
      <c r="D115" s="332"/>
      <c r="E115" s="332"/>
      <c r="F115" s="50">
        <v>0.04</v>
      </c>
      <c r="G115" s="51">
        <v>0.35</v>
      </c>
      <c r="H115" s="52">
        <v>0.2</v>
      </c>
      <c r="I115" s="53">
        <v>1.1000000000000001</v>
      </c>
      <c r="J115" s="52"/>
      <c r="K115" s="46" t="s">
        <v>65</v>
      </c>
      <c r="L115" s="146">
        <f>'동별 점검수량'!F136</f>
        <v>1</v>
      </c>
      <c r="M115" s="146">
        <f>'동별 점검수량'!G136</f>
        <v>1</v>
      </c>
      <c r="N115" s="146">
        <f>'동별 점검수량'!H136</f>
        <v>1</v>
      </c>
      <c r="O115" s="56">
        <f t="shared" si="26"/>
        <v>0.04</v>
      </c>
      <c r="P115" s="57">
        <f>단가대비표!$G$7</f>
        <v>0</v>
      </c>
      <c r="Q115" s="47">
        <f t="shared" si="27"/>
        <v>0</v>
      </c>
      <c r="R115" s="56">
        <f t="shared" si="28"/>
        <v>0.38</v>
      </c>
      <c r="S115" s="57">
        <f>단가대비표!$G$8</f>
        <v>0</v>
      </c>
      <c r="T115" s="47">
        <f t="shared" si="29"/>
        <v>0</v>
      </c>
      <c r="U115" s="56">
        <f t="shared" si="30"/>
        <v>0.22</v>
      </c>
      <c r="V115" s="57">
        <f>단가대비표!$G$9</f>
        <v>0</v>
      </c>
      <c r="W115" s="47">
        <f t="shared" si="31"/>
        <v>0</v>
      </c>
      <c r="X115" s="47">
        <f t="shared" si="32"/>
        <v>0</v>
      </c>
      <c r="Y115" s="12"/>
      <c r="AA115" s="31"/>
    </row>
    <row r="116" spans="2:27" ht="27.75" customHeight="1">
      <c r="B116" s="332" t="s">
        <v>68</v>
      </c>
      <c r="C116" s="332" t="s">
        <v>69</v>
      </c>
      <c r="D116" s="332"/>
      <c r="E116" s="332"/>
      <c r="F116" s="50">
        <v>0.04</v>
      </c>
      <c r="G116" s="51">
        <v>0.23</v>
      </c>
      <c r="H116" s="52">
        <v>0.1</v>
      </c>
      <c r="I116" s="53">
        <v>1.1000000000000001</v>
      </c>
      <c r="J116" s="52"/>
      <c r="K116" s="46" t="s">
        <v>65</v>
      </c>
      <c r="L116" s="146">
        <f>'동별 점검수량'!F137</f>
        <v>1</v>
      </c>
      <c r="M116" s="146">
        <f>'동별 점검수량'!G137</f>
        <v>1</v>
      </c>
      <c r="N116" s="146">
        <f>'동별 점검수량'!H137</f>
        <v>1</v>
      </c>
      <c r="O116" s="56">
        <f t="shared" si="26"/>
        <v>0.04</v>
      </c>
      <c r="P116" s="57">
        <f>단가대비표!$G$7</f>
        <v>0</v>
      </c>
      <c r="Q116" s="47">
        <f t="shared" si="27"/>
        <v>0</v>
      </c>
      <c r="R116" s="56">
        <f t="shared" si="28"/>
        <v>0.25</v>
      </c>
      <c r="S116" s="57">
        <f>단가대비표!$G$8</f>
        <v>0</v>
      </c>
      <c r="T116" s="47">
        <f t="shared" si="29"/>
        <v>0</v>
      </c>
      <c r="U116" s="56">
        <f t="shared" si="30"/>
        <v>0.11</v>
      </c>
      <c r="V116" s="57">
        <f>단가대비표!$G$9</f>
        <v>0</v>
      </c>
      <c r="W116" s="47">
        <f t="shared" si="31"/>
        <v>0</v>
      </c>
      <c r="X116" s="47">
        <f t="shared" si="32"/>
        <v>0</v>
      </c>
      <c r="Y116" s="12"/>
      <c r="AA116" s="31"/>
    </row>
    <row r="117" spans="2:27" ht="27.75" customHeight="1">
      <c r="B117" s="332"/>
      <c r="C117" s="332" t="s">
        <v>70</v>
      </c>
      <c r="D117" s="332"/>
      <c r="E117" s="332"/>
      <c r="F117" s="50">
        <v>0.04</v>
      </c>
      <c r="G117" s="51">
        <v>0.21</v>
      </c>
      <c r="H117" s="52">
        <v>0.13</v>
      </c>
      <c r="I117" s="53">
        <v>1.1000000000000001</v>
      </c>
      <c r="J117" s="52"/>
      <c r="K117" s="46" t="s">
        <v>65</v>
      </c>
      <c r="L117" s="146">
        <f>'동별 점검수량'!F138</f>
        <v>1</v>
      </c>
      <c r="M117" s="146">
        <f>'동별 점검수량'!G138</f>
        <v>1</v>
      </c>
      <c r="N117" s="146">
        <f>'동별 점검수량'!H138</f>
        <v>1</v>
      </c>
      <c r="O117" s="56">
        <f t="shared" si="26"/>
        <v>0.04</v>
      </c>
      <c r="P117" s="57">
        <f>단가대비표!$G$7</f>
        <v>0</v>
      </c>
      <c r="Q117" s="47">
        <f t="shared" si="27"/>
        <v>0</v>
      </c>
      <c r="R117" s="56">
        <f t="shared" si="28"/>
        <v>0.23</v>
      </c>
      <c r="S117" s="57">
        <f>단가대비표!$G$8</f>
        <v>0</v>
      </c>
      <c r="T117" s="47">
        <f t="shared" si="29"/>
        <v>0</v>
      </c>
      <c r="U117" s="56">
        <f t="shared" si="30"/>
        <v>0.14000000000000001</v>
      </c>
      <c r="V117" s="57">
        <f>단가대비표!$G$9</f>
        <v>0</v>
      </c>
      <c r="W117" s="47">
        <f t="shared" si="31"/>
        <v>0</v>
      </c>
      <c r="X117" s="47">
        <f t="shared" si="32"/>
        <v>0</v>
      </c>
      <c r="Y117" s="12"/>
      <c r="AA117" s="31"/>
    </row>
    <row r="118" spans="2:27" ht="27.75" customHeight="1">
      <c r="B118" s="332" t="s">
        <v>71</v>
      </c>
      <c r="C118" s="332"/>
      <c r="D118" s="332"/>
      <c r="E118" s="332"/>
      <c r="F118" s="50">
        <v>0.04</v>
      </c>
      <c r="G118" s="51">
        <v>0.28999999999999998</v>
      </c>
      <c r="H118" s="52">
        <v>0.17</v>
      </c>
      <c r="I118" s="53">
        <v>1.1000000000000001</v>
      </c>
      <c r="J118" s="52"/>
      <c r="K118" s="46" t="s">
        <v>65</v>
      </c>
      <c r="L118" s="146">
        <f>'동별 점검수량'!F139</f>
        <v>1</v>
      </c>
      <c r="M118" s="146">
        <f>'동별 점검수량'!G139</f>
        <v>1</v>
      </c>
      <c r="N118" s="146">
        <f>'동별 점검수량'!H139</f>
        <v>1</v>
      </c>
      <c r="O118" s="56">
        <f t="shared" si="26"/>
        <v>0.04</v>
      </c>
      <c r="P118" s="57">
        <f>단가대비표!$G$7</f>
        <v>0</v>
      </c>
      <c r="Q118" s="47">
        <f t="shared" si="27"/>
        <v>0</v>
      </c>
      <c r="R118" s="56">
        <f t="shared" si="28"/>
        <v>0.31</v>
      </c>
      <c r="S118" s="57">
        <f>단가대비표!$G$8</f>
        <v>0</v>
      </c>
      <c r="T118" s="47">
        <f t="shared" si="29"/>
        <v>0</v>
      </c>
      <c r="U118" s="56">
        <f t="shared" si="30"/>
        <v>0.18</v>
      </c>
      <c r="V118" s="57">
        <f>단가대비표!$G$9</f>
        <v>0</v>
      </c>
      <c r="W118" s="47">
        <f t="shared" si="31"/>
        <v>0</v>
      </c>
      <c r="X118" s="47">
        <f t="shared" si="32"/>
        <v>0</v>
      </c>
      <c r="Y118" s="12"/>
      <c r="AA118" s="31"/>
    </row>
    <row r="119" spans="2:27" ht="27.75" customHeight="1">
      <c r="B119" s="332" t="s">
        <v>43</v>
      </c>
      <c r="C119" s="332"/>
      <c r="D119" s="332" t="s">
        <v>9</v>
      </c>
      <c r="E119" s="332"/>
      <c r="F119" s="50">
        <v>0.04</v>
      </c>
      <c r="G119" s="51">
        <v>0.28999999999999998</v>
      </c>
      <c r="H119" s="52">
        <v>0.17</v>
      </c>
      <c r="I119" s="53">
        <v>1.1000000000000001</v>
      </c>
      <c r="J119" s="52"/>
      <c r="K119" s="46" t="s">
        <v>65</v>
      </c>
      <c r="L119" s="146">
        <f>'동별 점검수량'!F140</f>
        <v>1</v>
      </c>
      <c r="M119" s="146">
        <f>'동별 점검수량'!G140</f>
        <v>1</v>
      </c>
      <c r="N119" s="146">
        <f>'동별 점검수량'!H140</f>
        <v>1</v>
      </c>
      <c r="O119" s="56">
        <f t="shared" si="26"/>
        <v>0.04</v>
      </c>
      <c r="P119" s="57">
        <f>단가대비표!$G$7</f>
        <v>0</v>
      </c>
      <c r="Q119" s="47">
        <f t="shared" si="27"/>
        <v>0</v>
      </c>
      <c r="R119" s="56">
        <f t="shared" si="28"/>
        <v>0.31</v>
      </c>
      <c r="S119" s="57">
        <f>단가대비표!$G$8</f>
        <v>0</v>
      </c>
      <c r="T119" s="47">
        <f t="shared" si="29"/>
        <v>0</v>
      </c>
      <c r="U119" s="56">
        <f t="shared" si="30"/>
        <v>0.18</v>
      </c>
      <c r="V119" s="57">
        <f>단가대비표!$G$9</f>
        <v>0</v>
      </c>
      <c r="W119" s="47">
        <f t="shared" si="31"/>
        <v>0</v>
      </c>
      <c r="X119" s="47">
        <f t="shared" si="32"/>
        <v>0</v>
      </c>
      <c r="Y119" s="12"/>
      <c r="AA119" s="31"/>
    </row>
    <row r="120" spans="2:27" ht="27.75" customHeight="1">
      <c r="B120" s="332"/>
      <c r="C120" s="332"/>
      <c r="D120" s="332" t="s">
        <v>44</v>
      </c>
      <c r="E120" s="332"/>
      <c r="F120" s="50">
        <v>0.04</v>
      </c>
      <c r="G120" s="51">
        <v>0.28999999999999998</v>
      </c>
      <c r="H120" s="52">
        <v>0.17</v>
      </c>
      <c r="I120" s="53">
        <v>1.1000000000000001</v>
      </c>
      <c r="J120" s="52"/>
      <c r="K120" s="46" t="s">
        <v>65</v>
      </c>
      <c r="L120" s="146">
        <f>'동별 점검수량'!F141</f>
        <v>0</v>
      </c>
      <c r="M120" s="146">
        <f>'동별 점검수량'!G141</f>
        <v>0</v>
      </c>
      <c r="N120" s="146">
        <f>'동별 점검수량'!H141</f>
        <v>0</v>
      </c>
      <c r="O120" s="56">
        <f t="shared" si="26"/>
        <v>0</v>
      </c>
      <c r="P120" s="57">
        <f>단가대비표!$G$7</f>
        <v>0</v>
      </c>
      <c r="Q120" s="47">
        <f t="shared" si="27"/>
        <v>0</v>
      </c>
      <c r="R120" s="56">
        <f t="shared" si="28"/>
        <v>0</v>
      </c>
      <c r="S120" s="57">
        <f>단가대비표!$G$8</f>
        <v>0</v>
      </c>
      <c r="T120" s="47">
        <f t="shared" si="29"/>
        <v>0</v>
      </c>
      <c r="U120" s="56">
        <f t="shared" si="30"/>
        <v>0</v>
      </c>
      <c r="V120" s="57">
        <f>단가대비표!$G$9</f>
        <v>0</v>
      </c>
      <c r="W120" s="47">
        <f t="shared" si="31"/>
        <v>0</v>
      </c>
      <c r="X120" s="47">
        <f t="shared" si="32"/>
        <v>0</v>
      </c>
      <c r="Y120" s="12"/>
      <c r="AA120" s="31"/>
    </row>
    <row r="121" spans="2:27" ht="27.75" customHeight="1">
      <c r="B121" s="332" t="s">
        <v>45</v>
      </c>
      <c r="C121" s="332"/>
      <c r="D121" s="332"/>
      <c r="E121" s="332"/>
      <c r="F121" s="50">
        <v>0.04</v>
      </c>
      <c r="G121" s="51">
        <v>1.1299999999999999</v>
      </c>
      <c r="H121" s="52">
        <v>1.25</v>
      </c>
      <c r="I121" s="53">
        <v>1.1000000000000001</v>
      </c>
      <c r="J121" s="52"/>
      <c r="K121" s="46" t="s">
        <v>65</v>
      </c>
      <c r="L121" s="146">
        <f>'동별 점검수량'!F142</f>
        <v>1</v>
      </c>
      <c r="M121" s="146">
        <f>'동별 점검수량'!G142</f>
        <v>1</v>
      </c>
      <c r="N121" s="146">
        <f>'동별 점검수량'!H142</f>
        <v>1</v>
      </c>
      <c r="O121" s="56">
        <f t="shared" si="26"/>
        <v>0.04</v>
      </c>
      <c r="P121" s="57">
        <f>단가대비표!$G$7</f>
        <v>0</v>
      </c>
      <c r="Q121" s="47">
        <f t="shared" si="27"/>
        <v>0</v>
      </c>
      <c r="R121" s="56">
        <f t="shared" si="28"/>
        <v>1.24</v>
      </c>
      <c r="S121" s="57">
        <f>단가대비표!$G$8</f>
        <v>0</v>
      </c>
      <c r="T121" s="47">
        <f t="shared" si="29"/>
        <v>0</v>
      </c>
      <c r="U121" s="56">
        <f t="shared" si="30"/>
        <v>1.37</v>
      </c>
      <c r="V121" s="57">
        <f>단가대비표!$G$9</f>
        <v>0</v>
      </c>
      <c r="W121" s="47">
        <f t="shared" si="31"/>
        <v>0</v>
      </c>
      <c r="X121" s="47">
        <f t="shared" si="32"/>
        <v>0</v>
      </c>
      <c r="Y121" s="12"/>
      <c r="AA121" s="31"/>
    </row>
    <row r="122" spans="2:27" ht="27.75" customHeight="1">
      <c r="B122" s="332" t="s">
        <v>46</v>
      </c>
      <c r="C122" s="332"/>
      <c r="D122" s="332"/>
      <c r="E122" s="332"/>
      <c r="F122" s="50">
        <v>0.04</v>
      </c>
      <c r="G122" s="51">
        <v>0.52</v>
      </c>
      <c r="H122" s="52">
        <v>0.4</v>
      </c>
      <c r="I122" s="53">
        <v>1.1000000000000001</v>
      </c>
      <c r="J122" s="52"/>
      <c r="K122" s="46" t="s">
        <v>65</v>
      </c>
      <c r="L122" s="146">
        <f>'동별 점검수량'!F143</f>
        <v>1</v>
      </c>
      <c r="M122" s="146">
        <f>'동별 점검수량'!G143</f>
        <v>1</v>
      </c>
      <c r="N122" s="146">
        <f>'동별 점검수량'!H143</f>
        <v>1</v>
      </c>
      <c r="O122" s="56">
        <f t="shared" si="26"/>
        <v>0.04</v>
      </c>
      <c r="P122" s="57">
        <f>단가대비표!$G$7</f>
        <v>0</v>
      </c>
      <c r="Q122" s="47">
        <f t="shared" si="27"/>
        <v>0</v>
      </c>
      <c r="R122" s="56">
        <f t="shared" si="28"/>
        <v>0.56999999999999995</v>
      </c>
      <c r="S122" s="57">
        <f>단가대비표!$G$8</f>
        <v>0</v>
      </c>
      <c r="T122" s="47">
        <f t="shared" si="29"/>
        <v>0</v>
      </c>
      <c r="U122" s="56">
        <f t="shared" si="30"/>
        <v>0.44</v>
      </c>
      <c r="V122" s="57">
        <f>단가대비표!$G$9</f>
        <v>0</v>
      </c>
      <c r="W122" s="47">
        <f t="shared" si="31"/>
        <v>0</v>
      </c>
      <c r="X122" s="47">
        <f t="shared" si="32"/>
        <v>0</v>
      </c>
      <c r="Y122" s="12"/>
      <c r="AA122" s="31"/>
    </row>
    <row r="123" spans="2:27" ht="27.75" customHeight="1">
      <c r="B123" s="332" t="s">
        <v>47</v>
      </c>
      <c r="C123" s="332"/>
      <c r="D123" s="332"/>
      <c r="E123" s="332"/>
      <c r="F123" s="50">
        <v>0.04</v>
      </c>
      <c r="G123" s="51">
        <v>0.96</v>
      </c>
      <c r="H123" s="52">
        <v>1</v>
      </c>
      <c r="I123" s="53">
        <v>1.1000000000000001</v>
      </c>
      <c r="J123" s="52"/>
      <c r="K123" s="46" t="s">
        <v>65</v>
      </c>
      <c r="L123" s="146">
        <f>'동별 점검수량'!F144</f>
        <v>1</v>
      </c>
      <c r="M123" s="146">
        <f>'동별 점검수량'!G144</f>
        <v>1</v>
      </c>
      <c r="N123" s="146">
        <f>'동별 점검수량'!H144</f>
        <v>1</v>
      </c>
      <c r="O123" s="56">
        <f t="shared" si="26"/>
        <v>0.04</v>
      </c>
      <c r="P123" s="57">
        <f>단가대비표!$G$7</f>
        <v>0</v>
      </c>
      <c r="Q123" s="47">
        <f t="shared" si="27"/>
        <v>0</v>
      </c>
      <c r="R123" s="56">
        <f t="shared" si="28"/>
        <v>1.05</v>
      </c>
      <c r="S123" s="57">
        <f>단가대비표!$G$8</f>
        <v>0</v>
      </c>
      <c r="T123" s="47">
        <f t="shared" si="29"/>
        <v>0</v>
      </c>
      <c r="U123" s="56">
        <f t="shared" si="30"/>
        <v>1.1000000000000001</v>
      </c>
      <c r="V123" s="57">
        <f>단가대비표!$G$9</f>
        <v>0</v>
      </c>
      <c r="W123" s="47">
        <f t="shared" si="31"/>
        <v>0</v>
      </c>
      <c r="X123" s="47">
        <f t="shared" si="32"/>
        <v>0</v>
      </c>
      <c r="Y123" s="12"/>
      <c r="AA123" s="31"/>
    </row>
    <row r="124" spans="2:27" ht="27.75" customHeight="1">
      <c r="B124" s="332" t="s">
        <v>48</v>
      </c>
      <c r="C124" s="332"/>
      <c r="D124" s="332"/>
      <c r="E124" s="332"/>
      <c r="F124" s="50">
        <v>0.1</v>
      </c>
      <c r="G124" s="51">
        <v>0.75</v>
      </c>
      <c r="H124" s="52">
        <v>0.5</v>
      </c>
      <c r="I124" s="53">
        <v>1.1000000000000001</v>
      </c>
      <c r="J124" s="52"/>
      <c r="K124" s="46" t="s">
        <v>65</v>
      </c>
      <c r="L124" s="146">
        <f>'동별 점검수량'!F145</f>
        <v>1</v>
      </c>
      <c r="M124" s="146">
        <f>'동별 점검수량'!G145</f>
        <v>1</v>
      </c>
      <c r="N124" s="146">
        <f>'동별 점검수량'!H145</f>
        <v>1</v>
      </c>
      <c r="O124" s="56">
        <f t="shared" si="26"/>
        <v>0.11</v>
      </c>
      <c r="P124" s="57">
        <f>단가대비표!$G$7</f>
        <v>0</v>
      </c>
      <c r="Q124" s="47">
        <f t="shared" si="27"/>
        <v>0</v>
      </c>
      <c r="R124" s="56">
        <f t="shared" si="28"/>
        <v>0.82</v>
      </c>
      <c r="S124" s="57">
        <f>단가대비표!$G$8</f>
        <v>0</v>
      </c>
      <c r="T124" s="47">
        <f t="shared" si="29"/>
        <v>0</v>
      </c>
      <c r="U124" s="56">
        <f t="shared" si="30"/>
        <v>0.55000000000000004</v>
      </c>
      <c r="V124" s="57">
        <f>단가대비표!$G$9</f>
        <v>0</v>
      </c>
      <c r="W124" s="47">
        <f t="shared" si="31"/>
        <v>0</v>
      </c>
      <c r="X124" s="47">
        <f t="shared" si="32"/>
        <v>0</v>
      </c>
      <c r="Y124" s="12"/>
      <c r="AA124" s="31"/>
    </row>
    <row r="125" spans="2:27" ht="27.75" customHeight="1">
      <c r="B125" s="332" t="s">
        <v>72</v>
      </c>
      <c r="C125" s="332"/>
      <c r="D125" s="332"/>
      <c r="E125" s="332"/>
      <c r="F125" s="50">
        <v>0.04</v>
      </c>
      <c r="G125" s="51">
        <v>0.47</v>
      </c>
      <c r="H125" s="52">
        <v>0.42</v>
      </c>
      <c r="I125" s="53">
        <v>1.1000000000000001</v>
      </c>
      <c r="J125" s="52"/>
      <c r="K125" s="46" t="s">
        <v>65</v>
      </c>
      <c r="L125" s="146">
        <f>'동별 점검수량'!F146</f>
        <v>1</v>
      </c>
      <c r="M125" s="146">
        <f>'동별 점검수량'!G146</f>
        <v>1</v>
      </c>
      <c r="N125" s="146">
        <f>'동별 점검수량'!H146</f>
        <v>1</v>
      </c>
      <c r="O125" s="56">
        <f t="shared" si="26"/>
        <v>0.04</v>
      </c>
      <c r="P125" s="57">
        <f>단가대비표!$G$7</f>
        <v>0</v>
      </c>
      <c r="Q125" s="47">
        <f t="shared" si="27"/>
        <v>0</v>
      </c>
      <c r="R125" s="56">
        <f t="shared" si="28"/>
        <v>0.51</v>
      </c>
      <c r="S125" s="57">
        <f>단가대비표!$G$8</f>
        <v>0</v>
      </c>
      <c r="T125" s="47">
        <f t="shared" si="29"/>
        <v>0</v>
      </c>
      <c r="U125" s="56">
        <f t="shared" si="30"/>
        <v>0.46</v>
      </c>
      <c r="V125" s="57">
        <f>단가대비표!$G$9</f>
        <v>0</v>
      </c>
      <c r="W125" s="47">
        <f t="shared" si="31"/>
        <v>0</v>
      </c>
      <c r="X125" s="47">
        <f t="shared" si="32"/>
        <v>0</v>
      </c>
      <c r="Y125" s="49"/>
      <c r="AA125" s="31"/>
    </row>
    <row r="126" spans="2:27" ht="27.75" customHeight="1">
      <c r="B126" s="336" t="s">
        <v>84</v>
      </c>
      <c r="C126" s="337"/>
      <c r="D126" s="337"/>
      <c r="E126" s="338"/>
      <c r="F126" s="271"/>
      <c r="G126" s="272"/>
      <c r="H126" s="273"/>
      <c r="I126" s="274"/>
      <c r="J126" s="273"/>
      <c r="K126" s="275"/>
      <c r="L126" s="275"/>
      <c r="M126" s="275"/>
      <c r="N126" s="276"/>
      <c r="O126" s="277">
        <f>TRUNC(SUBTOTAL(9,O101:O125),2)</f>
        <v>1.27</v>
      </c>
      <c r="P126" s="278"/>
      <c r="Q126" s="279">
        <f>TRUNC(SUBTOTAL(9,Q101:Q125),)</f>
        <v>0</v>
      </c>
      <c r="R126" s="277">
        <f>TRUNC(SUBTOTAL(9,R101:R125),2)</f>
        <v>8.0299999999999994</v>
      </c>
      <c r="S126" s="278"/>
      <c r="T126" s="279">
        <f>TRUNC(SUBTOTAL(9,T101:T125),)</f>
        <v>0</v>
      </c>
      <c r="U126" s="277">
        <f>TRUNC(SUBTOTAL(9,U101:U125),2)</f>
        <v>7.85</v>
      </c>
      <c r="V126" s="278"/>
      <c r="W126" s="279">
        <f>TRUNC(SUBTOTAL(9,W101:W125),)</f>
        <v>0</v>
      </c>
      <c r="X126" s="279">
        <f>TRUNC(SUBTOTAL(9,X101:X125),)</f>
        <v>0</v>
      </c>
      <c r="Y126" s="280"/>
      <c r="AA126" s="31"/>
    </row>
    <row r="128" spans="2:27" ht="27.75" customHeight="1">
      <c r="B128" s="339" t="s">
        <v>333</v>
      </c>
      <c r="C128" s="340"/>
      <c r="D128" s="340"/>
      <c r="E128" s="341"/>
      <c r="F128" s="81"/>
      <c r="G128" s="82"/>
      <c r="H128" s="83"/>
      <c r="I128" s="84"/>
      <c r="J128" s="83"/>
      <c r="K128" s="85"/>
      <c r="L128" s="85"/>
      <c r="M128" s="85"/>
      <c r="N128" s="86"/>
      <c r="O128" s="87"/>
      <c r="P128" s="88"/>
      <c r="Q128" s="89"/>
      <c r="R128" s="87"/>
      <c r="S128" s="88"/>
      <c r="T128" s="90"/>
      <c r="U128" s="91"/>
      <c r="V128" s="92"/>
      <c r="W128" s="90"/>
      <c r="X128" s="93"/>
      <c r="Y128" s="94"/>
      <c r="AA128" s="31"/>
    </row>
    <row r="129" spans="2:27" ht="27.75" customHeight="1">
      <c r="B129" s="332" t="s">
        <v>31</v>
      </c>
      <c r="C129" s="332"/>
      <c r="D129" s="332"/>
      <c r="E129" s="140" t="s">
        <v>66</v>
      </c>
      <c r="F129" s="50">
        <v>0.13</v>
      </c>
      <c r="G129" s="51">
        <v>0.28000000000000003</v>
      </c>
      <c r="H129" s="52">
        <v>0.16</v>
      </c>
      <c r="I129" s="50"/>
      <c r="J129" s="55">
        <v>1.2</v>
      </c>
      <c r="K129" s="46" t="s">
        <v>67</v>
      </c>
      <c r="L129" s="146">
        <f>'동별 점검수량'!F158</f>
        <v>0</v>
      </c>
      <c r="M129" s="146">
        <f>'동별 점검수량'!G158</f>
        <v>0</v>
      </c>
      <c r="N129" s="146">
        <f>'동별 점검수량'!H158</f>
        <v>0</v>
      </c>
      <c r="O129" s="56">
        <f t="shared" ref="O129:O153" si="33">TRUNC(F129*$N129*SUM($I129:$J129),2)</f>
        <v>0</v>
      </c>
      <c r="P129" s="57">
        <f>단가대비표!$G$7</f>
        <v>0</v>
      </c>
      <c r="Q129" s="47">
        <f t="shared" ref="Q129:Q153" si="34">TRUNC(O129*P129,)</f>
        <v>0</v>
      </c>
      <c r="R129" s="56">
        <f t="shared" ref="R129:R153" si="35">TRUNC(G129*$N129*SUM($I129:$J129),2)</f>
        <v>0</v>
      </c>
      <c r="S129" s="57">
        <f>단가대비표!$G$8</f>
        <v>0</v>
      </c>
      <c r="T129" s="47">
        <f t="shared" ref="T129:T153" si="36">TRUNC(R129*S129,)</f>
        <v>0</v>
      </c>
      <c r="U129" s="56">
        <f t="shared" ref="U129:U153" si="37">TRUNC(H129*$N129*SUM($I129:$J129),2)</f>
        <v>0</v>
      </c>
      <c r="V129" s="57">
        <f>단가대비표!$G$9</f>
        <v>0</v>
      </c>
      <c r="W129" s="47">
        <f t="shared" ref="W129:W153" si="38">TRUNC(U129*V129,)</f>
        <v>0</v>
      </c>
      <c r="X129" s="47">
        <f t="shared" ref="X129:X153" si="39">Q129+T129+W129</f>
        <v>0</v>
      </c>
      <c r="Y129" s="48"/>
      <c r="AA129" s="31"/>
    </row>
    <row r="130" spans="2:27" ht="27.75" customHeight="1">
      <c r="B130" s="332"/>
      <c r="C130" s="332"/>
      <c r="D130" s="332"/>
      <c r="E130" s="140" t="s">
        <v>0</v>
      </c>
      <c r="F130" s="50">
        <v>0.1</v>
      </c>
      <c r="G130" s="51">
        <v>0.25</v>
      </c>
      <c r="H130" s="52">
        <v>0.17</v>
      </c>
      <c r="I130" s="50"/>
      <c r="J130" s="55">
        <v>1.2</v>
      </c>
      <c r="K130" s="46" t="s">
        <v>67</v>
      </c>
      <c r="L130" s="146">
        <f>'동별 점검수량'!F159</f>
        <v>0</v>
      </c>
      <c r="M130" s="146">
        <f>'동별 점검수량'!G159</f>
        <v>0</v>
      </c>
      <c r="N130" s="146">
        <f>'동별 점검수량'!H159</f>
        <v>0</v>
      </c>
      <c r="O130" s="56">
        <f t="shared" si="33"/>
        <v>0</v>
      </c>
      <c r="P130" s="57">
        <f>단가대비표!$G$7</f>
        <v>0</v>
      </c>
      <c r="Q130" s="47">
        <f t="shared" si="34"/>
        <v>0</v>
      </c>
      <c r="R130" s="56">
        <f t="shared" si="35"/>
        <v>0</v>
      </c>
      <c r="S130" s="57">
        <f>단가대비표!$G$8</f>
        <v>0</v>
      </c>
      <c r="T130" s="47">
        <f t="shared" si="36"/>
        <v>0</v>
      </c>
      <c r="U130" s="56">
        <f t="shared" si="37"/>
        <v>0</v>
      </c>
      <c r="V130" s="57">
        <f>단가대비표!$G$9</f>
        <v>0</v>
      </c>
      <c r="W130" s="47">
        <f t="shared" si="38"/>
        <v>0</v>
      </c>
      <c r="X130" s="47">
        <f t="shared" si="39"/>
        <v>0</v>
      </c>
      <c r="Y130" s="49"/>
      <c r="AA130" s="31"/>
    </row>
    <row r="131" spans="2:27" ht="27.75" customHeight="1">
      <c r="B131" s="332"/>
      <c r="C131" s="332"/>
      <c r="D131" s="332"/>
      <c r="E131" s="140" t="s">
        <v>32</v>
      </c>
      <c r="F131" s="50">
        <v>0.1</v>
      </c>
      <c r="G131" s="51">
        <v>0.27</v>
      </c>
      <c r="H131" s="52">
        <v>0.17</v>
      </c>
      <c r="I131" s="50"/>
      <c r="J131" s="55">
        <v>1.2</v>
      </c>
      <c r="K131" s="46" t="s">
        <v>67</v>
      </c>
      <c r="L131" s="146">
        <f>'동별 점검수량'!F160</f>
        <v>0</v>
      </c>
      <c r="M131" s="146">
        <f>'동별 점검수량'!G160</f>
        <v>0</v>
      </c>
      <c r="N131" s="146">
        <f>'동별 점검수량'!H160</f>
        <v>0</v>
      </c>
      <c r="O131" s="56">
        <f t="shared" si="33"/>
        <v>0</v>
      </c>
      <c r="P131" s="57">
        <f>단가대비표!$G$7</f>
        <v>0</v>
      </c>
      <c r="Q131" s="47">
        <f t="shared" si="34"/>
        <v>0</v>
      </c>
      <c r="R131" s="56">
        <f t="shared" si="35"/>
        <v>0</v>
      </c>
      <c r="S131" s="57">
        <f>단가대비표!$G$8</f>
        <v>0</v>
      </c>
      <c r="T131" s="47">
        <f t="shared" si="36"/>
        <v>0</v>
      </c>
      <c r="U131" s="56">
        <f t="shared" si="37"/>
        <v>0</v>
      </c>
      <c r="V131" s="57">
        <f>단가대비표!$G$9</f>
        <v>0</v>
      </c>
      <c r="W131" s="47">
        <f t="shared" si="38"/>
        <v>0</v>
      </c>
      <c r="X131" s="47">
        <f t="shared" si="39"/>
        <v>0</v>
      </c>
      <c r="Y131" s="49"/>
      <c r="AA131" s="31"/>
    </row>
    <row r="132" spans="2:27" ht="27.75" customHeight="1">
      <c r="B132" s="332"/>
      <c r="C132" s="332"/>
      <c r="D132" s="332"/>
      <c r="E132" s="140" t="s">
        <v>10</v>
      </c>
      <c r="F132" s="50">
        <v>0.1</v>
      </c>
      <c r="G132" s="51">
        <v>0.28000000000000003</v>
      </c>
      <c r="H132" s="52">
        <v>0.19</v>
      </c>
      <c r="I132" s="50"/>
      <c r="J132" s="55">
        <v>1.2</v>
      </c>
      <c r="K132" s="46" t="s">
        <v>67</v>
      </c>
      <c r="L132" s="146">
        <f>'동별 점검수량'!F161</f>
        <v>2</v>
      </c>
      <c r="M132" s="146">
        <f>'동별 점검수량'!G161</f>
        <v>1</v>
      </c>
      <c r="N132" s="146">
        <f>'동별 점검수량'!H161</f>
        <v>1</v>
      </c>
      <c r="O132" s="56">
        <f t="shared" si="33"/>
        <v>0.12</v>
      </c>
      <c r="P132" s="57">
        <f>단가대비표!$G$7</f>
        <v>0</v>
      </c>
      <c r="Q132" s="47">
        <f t="shared" si="34"/>
        <v>0</v>
      </c>
      <c r="R132" s="56">
        <f t="shared" si="35"/>
        <v>0.33</v>
      </c>
      <c r="S132" s="57">
        <f>단가대비표!$G$8</f>
        <v>0</v>
      </c>
      <c r="T132" s="47">
        <f t="shared" si="36"/>
        <v>0</v>
      </c>
      <c r="U132" s="56">
        <f t="shared" si="37"/>
        <v>0.22</v>
      </c>
      <c r="V132" s="57">
        <f>단가대비표!$G$9</f>
        <v>0</v>
      </c>
      <c r="W132" s="47">
        <f t="shared" si="38"/>
        <v>0</v>
      </c>
      <c r="X132" s="47">
        <f t="shared" si="39"/>
        <v>0</v>
      </c>
      <c r="Y132" s="48"/>
      <c r="AA132" s="31"/>
    </row>
    <row r="133" spans="2:27" ht="27.75" customHeight="1">
      <c r="B133" s="332"/>
      <c r="C133" s="332"/>
      <c r="D133" s="332"/>
      <c r="E133" s="140" t="s">
        <v>11</v>
      </c>
      <c r="F133" s="50">
        <v>0.04</v>
      </c>
      <c r="G133" s="51">
        <v>0.16</v>
      </c>
      <c r="H133" s="52">
        <v>0.11</v>
      </c>
      <c r="I133" s="50"/>
      <c r="J133" s="55">
        <v>1.2</v>
      </c>
      <c r="K133" s="46" t="s">
        <v>67</v>
      </c>
      <c r="L133" s="146">
        <f>'동별 점검수량'!F162</f>
        <v>1</v>
      </c>
      <c r="M133" s="146">
        <f>'동별 점검수량'!G162</f>
        <v>0.5</v>
      </c>
      <c r="N133" s="146">
        <f>'동별 점검수량'!H162</f>
        <v>1</v>
      </c>
      <c r="O133" s="56">
        <f t="shared" si="33"/>
        <v>0.04</v>
      </c>
      <c r="P133" s="57">
        <f>단가대비표!$G$7</f>
        <v>0</v>
      </c>
      <c r="Q133" s="47">
        <f t="shared" si="34"/>
        <v>0</v>
      </c>
      <c r="R133" s="56">
        <f t="shared" si="35"/>
        <v>0.19</v>
      </c>
      <c r="S133" s="57">
        <f>단가대비표!$G$8</f>
        <v>0</v>
      </c>
      <c r="T133" s="47">
        <f t="shared" si="36"/>
        <v>0</v>
      </c>
      <c r="U133" s="56">
        <f t="shared" si="37"/>
        <v>0.13</v>
      </c>
      <c r="V133" s="57">
        <f>단가대비표!$G$9</f>
        <v>0</v>
      </c>
      <c r="W133" s="47">
        <f t="shared" si="38"/>
        <v>0</v>
      </c>
      <c r="X133" s="47">
        <f t="shared" si="39"/>
        <v>0</v>
      </c>
      <c r="Y133" s="48"/>
      <c r="AA133" s="31"/>
    </row>
    <row r="134" spans="2:27" ht="27.75" customHeight="1">
      <c r="B134" s="332"/>
      <c r="C134" s="332"/>
      <c r="D134" s="332"/>
      <c r="E134" s="140" t="s">
        <v>1</v>
      </c>
      <c r="F134" s="50">
        <v>0.02</v>
      </c>
      <c r="G134" s="51">
        <v>0.16</v>
      </c>
      <c r="H134" s="52">
        <v>7.0000000000000007E-2</v>
      </c>
      <c r="I134" s="50"/>
      <c r="J134" s="55">
        <v>1.2</v>
      </c>
      <c r="K134" s="46" t="s">
        <v>67</v>
      </c>
      <c r="L134" s="146">
        <f>'동별 점검수량'!F163</f>
        <v>1</v>
      </c>
      <c r="M134" s="146">
        <f>'동별 점검수량'!G163</f>
        <v>1</v>
      </c>
      <c r="N134" s="146">
        <f>'동별 점검수량'!H163</f>
        <v>1</v>
      </c>
      <c r="O134" s="56">
        <f t="shared" si="33"/>
        <v>0.02</v>
      </c>
      <c r="P134" s="57">
        <f>단가대비표!$G$7</f>
        <v>0</v>
      </c>
      <c r="Q134" s="47">
        <f t="shared" si="34"/>
        <v>0</v>
      </c>
      <c r="R134" s="56">
        <f t="shared" si="35"/>
        <v>0.19</v>
      </c>
      <c r="S134" s="57">
        <f>단가대비표!$G$8</f>
        <v>0</v>
      </c>
      <c r="T134" s="47">
        <f t="shared" si="36"/>
        <v>0</v>
      </c>
      <c r="U134" s="56">
        <f t="shared" si="37"/>
        <v>0.08</v>
      </c>
      <c r="V134" s="57">
        <f>단가대비표!$G$9</f>
        <v>0</v>
      </c>
      <c r="W134" s="47">
        <f t="shared" si="38"/>
        <v>0</v>
      </c>
      <c r="X134" s="47">
        <f t="shared" si="39"/>
        <v>0</v>
      </c>
      <c r="Y134" s="12"/>
      <c r="AA134" s="31"/>
    </row>
    <row r="135" spans="2:27" ht="27.75" customHeight="1">
      <c r="B135" s="332"/>
      <c r="C135" s="332"/>
      <c r="D135" s="332"/>
      <c r="E135" s="140" t="s">
        <v>2</v>
      </c>
      <c r="F135" s="50">
        <v>0.1</v>
      </c>
      <c r="G135" s="51">
        <v>0.21</v>
      </c>
      <c r="H135" s="52">
        <v>0.13</v>
      </c>
      <c r="I135" s="50"/>
      <c r="J135" s="55">
        <v>1.2</v>
      </c>
      <c r="K135" s="46" t="s">
        <v>67</v>
      </c>
      <c r="L135" s="146">
        <f>'동별 점검수량'!F164</f>
        <v>2</v>
      </c>
      <c r="M135" s="146">
        <f>'동별 점검수량'!G164</f>
        <v>0.4</v>
      </c>
      <c r="N135" s="146">
        <f>'동별 점검수량'!H164</f>
        <v>1</v>
      </c>
      <c r="O135" s="56">
        <f t="shared" si="33"/>
        <v>0.12</v>
      </c>
      <c r="P135" s="57">
        <f>단가대비표!$G$7</f>
        <v>0</v>
      </c>
      <c r="Q135" s="47">
        <f t="shared" si="34"/>
        <v>0</v>
      </c>
      <c r="R135" s="56">
        <f t="shared" si="35"/>
        <v>0.25</v>
      </c>
      <c r="S135" s="57">
        <f>단가대비표!$G$8</f>
        <v>0</v>
      </c>
      <c r="T135" s="47">
        <f t="shared" si="36"/>
        <v>0</v>
      </c>
      <c r="U135" s="56">
        <f t="shared" si="37"/>
        <v>0.15</v>
      </c>
      <c r="V135" s="57">
        <f>단가대비표!$G$9</f>
        <v>0</v>
      </c>
      <c r="W135" s="47">
        <f t="shared" si="38"/>
        <v>0</v>
      </c>
      <c r="X135" s="47">
        <f t="shared" si="39"/>
        <v>0</v>
      </c>
      <c r="Y135" s="12"/>
      <c r="AA135" s="31"/>
    </row>
    <row r="136" spans="2:27" ht="27.75" customHeight="1">
      <c r="B136" s="332"/>
      <c r="C136" s="332"/>
      <c r="D136" s="332"/>
      <c r="E136" s="140" t="s">
        <v>33</v>
      </c>
      <c r="F136" s="50">
        <v>0.09</v>
      </c>
      <c r="G136" s="51">
        <v>0.23</v>
      </c>
      <c r="H136" s="52">
        <v>0.09</v>
      </c>
      <c r="I136" s="50"/>
      <c r="J136" s="55">
        <v>1.2</v>
      </c>
      <c r="K136" s="46" t="s">
        <v>67</v>
      </c>
      <c r="L136" s="146">
        <f>'동별 점검수량'!F165</f>
        <v>0</v>
      </c>
      <c r="M136" s="146">
        <f>'동별 점검수량'!G165</f>
        <v>0</v>
      </c>
      <c r="N136" s="146">
        <f>'동별 점검수량'!H165</f>
        <v>0</v>
      </c>
      <c r="O136" s="56">
        <f t="shared" si="33"/>
        <v>0</v>
      </c>
      <c r="P136" s="57">
        <f>단가대비표!$G$7</f>
        <v>0</v>
      </c>
      <c r="Q136" s="47">
        <f t="shared" si="34"/>
        <v>0</v>
      </c>
      <c r="R136" s="56">
        <f t="shared" si="35"/>
        <v>0</v>
      </c>
      <c r="S136" s="57">
        <f>단가대비표!$G$8</f>
        <v>0</v>
      </c>
      <c r="T136" s="47">
        <f t="shared" si="36"/>
        <v>0</v>
      </c>
      <c r="U136" s="56">
        <f t="shared" si="37"/>
        <v>0</v>
      </c>
      <c r="V136" s="57">
        <f>단가대비표!$G$9</f>
        <v>0</v>
      </c>
      <c r="W136" s="47">
        <f t="shared" si="38"/>
        <v>0</v>
      </c>
      <c r="X136" s="47">
        <f t="shared" si="39"/>
        <v>0</v>
      </c>
      <c r="Y136" s="48"/>
      <c r="AA136" s="31"/>
    </row>
    <row r="137" spans="2:27" ht="27.75" customHeight="1">
      <c r="B137" s="332"/>
      <c r="C137" s="332"/>
      <c r="D137" s="332"/>
      <c r="E137" s="140" t="s">
        <v>5</v>
      </c>
      <c r="F137" s="50">
        <v>0.04</v>
      </c>
      <c r="G137" s="51">
        <v>0.11</v>
      </c>
      <c r="H137" s="52">
        <v>0.17</v>
      </c>
      <c r="I137" s="50"/>
      <c r="J137" s="55">
        <v>1.2</v>
      </c>
      <c r="K137" s="46" t="s">
        <v>67</v>
      </c>
      <c r="L137" s="146">
        <f>'동별 점검수량'!F166</f>
        <v>48</v>
      </c>
      <c r="M137" s="146">
        <f>'동별 점검수량'!G166</f>
        <v>9.6000000000000014</v>
      </c>
      <c r="N137" s="146">
        <f>'동별 점검수량'!H166</f>
        <v>10</v>
      </c>
      <c r="O137" s="56">
        <f t="shared" si="33"/>
        <v>0.48</v>
      </c>
      <c r="P137" s="57">
        <f>단가대비표!$G$7</f>
        <v>0</v>
      </c>
      <c r="Q137" s="47">
        <f t="shared" si="34"/>
        <v>0</v>
      </c>
      <c r="R137" s="56">
        <f t="shared" si="35"/>
        <v>1.32</v>
      </c>
      <c r="S137" s="57">
        <f>단가대비표!$G$8</f>
        <v>0</v>
      </c>
      <c r="T137" s="47">
        <f t="shared" si="36"/>
        <v>0</v>
      </c>
      <c r="U137" s="56">
        <f t="shared" si="37"/>
        <v>2.04</v>
      </c>
      <c r="V137" s="57">
        <f>단가대비표!$G$9</f>
        <v>0</v>
      </c>
      <c r="W137" s="47">
        <f t="shared" si="38"/>
        <v>0</v>
      </c>
      <c r="X137" s="47">
        <f t="shared" si="39"/>
        <v>0</v>
      </c>
      <c r="Y137" s="48"/>
      <c r="AA137" s="31"/>
    </row>
    <row r="138" spans="2:27" ht="27.75" customHeight="1">
      <c r="B138" s="332"/>
      <c r="C138" s="332"/>
      <c r="D138" s="332"/>
      <c r="E138" s="140" t="s">
        <v>3</v>
      </c>
      <c r="F138" s="50">
        <v>0.08</v>
      </c>
      <c r="G138" s="51">
        <v>0.16</v>
      </c>
      <c r="H138" s="52">
        <v>0.18</v>
      </c>
      <c r="I138" s="50"/>
      <c r="J138" s="55">
        <v>1.2</v>
      </c>
      <c r="K138" s="46" t="s">
        <v>67</v>
      </c>
      <c r="L138" s="146">
        <f>'동별 점검수량'!F167</f>
        <v>0</v>
      </c>
      <c r="M138" s="146">
        <f>'동별 점검수량'!G167</f>
        <v>0</v>
      </c>
      <c r="N138" s="146">
        <f>'동별 점검수량'!H167</f>
        <v>0</v>
      </c>
      <c r="O138" s="56">
        <f t="shared" si="33"/>
        <v>0</v>
      </c>
      <c r="P138" s="57">
        <f>단가대비표!$G$7</f>
        <v>0</v>
      </c>
      <c r="Q138" s="47">
        <f t="shared" si="34"/>
        <v>0</v>
      </c>
      <c r="R138" s="56">
        <f t="shared" si="35"/>
        <v>0</v>
      </c>
      <c r="S138" s="57">
        <f>단가대비표!$G$8</f>
        <v>0</v>
      </c>
      <c r="T138" s="47">
        <f t="shared" si="36"/>
        <v>0</v>
      </c>
      <c r="U138" s="56">
        <f t="shared" si="37"/>
        <v>0</v>
      </c>
      <c r="V138" s="57">
        <f>단가대비표!$G$9</f>
        <v>0</v>
      </c>
      <c r="W138" s="47">
        <f t="shared" si="38"/>
        <v>0</v>
      </c>
      <c r="X138" s="47">
        <f t="shared" si="39"/>
        <v>0</v>
      </c>
      <c r="Y138" s="12"/>
      <c r="AA138" s="31"/>
    </row>
    <row r="139" spans="2:27" ht="27.75" customHeight="1">
      <c r="B139" s="332" t="s">
        <v>34</v>
      </c>
      <c r="C139" s="332"/>
      <c r="D139" s="332"/>
      <c r="E139" s="140" t="s">
        <v>4</v>
      </c>
      <c r="F139" s="50">
        <v>0.04</v>
      </c>
      <c r="G139" s="51">
        <v>0.18</v>
      </c>
      <c r="H139" s="52">
        <v>0.11</v>
      </c>
      <c r="I139" s="50"/>
      <c r="J139" s="55">
        <v>1.2</v>
      </c>
      <c r="K139" s="46" t="s">
        <v>67</v>
      </c>
      <c r="L139" s="146">
        <f>'동별 점검수량'!F168</f>
        <v>1</v>
      </c>
      <c r="M139" s="146">
        <f>'동별 점검수량'!G168</f>
        <v>0.2</v>
      </c>
      <c r="N139" s="146">
        <f>'동별 점검수량'!H168</f>
        <v>1</v>
      </c>
      <c r="O139" s="56">
        <f t="shared" si="33"/>
        <v>0.04</v>
      </c>
      <c r="P139" s="57">
        <f>단가대비표!$G$7</f>
        <v>0</v>
      </c>
      <c r="Q139" s="47">
        <f t="shared" si="34"/>
        <v>0</v>
      </c>
      <c r="R139" s="56">
        <f t="shared" si="35"/>
        <v>0.21</v>
      </c>
      <c r="S139" s="57">
        <f>단가대비표!$G$8</f>
        <v>0</v>
      </c>
      <c r="T139" s="47">
        <f t="shared" si="36"/>
        <v>0</v>
      </c>
      <c r="U139" s="56">
        <f t="shared" si="37"/>
        <v>0.13</v>
      </c>
      <c r="V139" s="57">
        <f>단가대비표!$G$9</f>
        <v>0</v>
      </c>
      <c r="W139" s="47">
        <f t="shared" si="38"/>
        <v>0</v>
      </c>
      <c r="X139" s="47">
        <f t="shared" si="39"/>
        <v>0</v>
      </c>
      <c r="Y139" s="12"/>
      <c r="AA139" s="31"/>
    </row>
    <row r="140" spans="2:27" ht="27.75" customHeight="1">
      <c r="B140" s="332"/>
      <c r="C140" s="332"/>
      <c r="D140" s="332"/>
      <c r="E140" s="140" t="s">
        <v>6</v>
      </c>
      <c r="F140" s="50">
        <v>0.04</v>
      </c>
      <c r="G140" s="51">
        <v>0.11</v>
      </c>
      <c r="H140" s="52">
        <v>0.13</v>
      </c>
      <c r="I140" s="50"/>
      <c r="J140" s="55">
        <v>1.2</v>
      </c>
      <c r="K140" s="46" t="s">
        <v>67</v>
      </c>
      <c r="L140" s="146">
        <f>'동별 점검수량'!F169</f>
        <v>106</v>
      </c>
      <c r="M140" s="146">
        <f>'동별 점검수량'!G169</f>
        <v>21.2</v>
      </c>
      <c r="N140" s="146">
        <f>'동별 점검수량'!H169</f>
        <v>22</v>
      </c>
      <c r="O140" s="56">
        <f t="shared" si="33"/>
        <v>1.05</v>
      </c>
      <c r="P140" s="57">
        <f>단가대비표!$G$7</f>
        <v>0</v>
      </c>
      <c r="Q140" s="47">
        <f t="shared" si="34"/>
        <v>0</v>
      </c>
      <c r="R140" s="56">
        <f t="shared" si="35"/>
        <v>2.9</v>
      </c>
      <c r="S140" s="57">
        <f>단가대비표!$G$8</f>
        <v>0</v>
      </c>
      <c r="T140" s="47">
        <f t="shared" si="36"/>
        <v>0</v>
      </c>
      <c r="U140" s="56">
        <f t="shared" si="37"/>
        <v>3.43</v>
      </c>
      <c r="V140" s="57">
        <f>단가대비표!$G$9</f>
        <v>0</v>
      </c>
      <c r="W140" s="47">
        <f t="shared" si="38"/>
        <v>0</v>
      </c>
      <c r="X140" s="47">
        <f t="shared" si="39"/>
        <v>0</v>
      </c>
      <c r="Y140" s="12"/>
      <c r="AA140" s="31"/>
    </row>
    <row r="141" spans="2:27" ht="27.75" customHeight="1">
      <c r="B141" s="332" t="s">
        <v>35</v>
      </c>
      <c r="C141" s="332"/>
      <c r="D141" s="332"/>
      <c r="E141" s="140" t="s">
        <v>36</v>
      </c>
      <c r="F141" s="50">
        <v>0.04</v>
      </c>
      <c r="G141" s="51">
        <v>0.11</v>
      </c>
      <c r="H141" s="52">
        <v>0.13</v>
      </c>
      <c r="I141" s="50"/>
      <c r="J141" s="55">
        <v>1.2</v>
      </c>
      <c r="K141" s="46" t="s">
        <v>67</v>
      </c>
      <c r="L141" s="146">
        <f>'동별 점검수량'!F170</f>
        <v>10</v>
      </c>
      <c r="M141" s="146">
        <f>'동별 점검수량'!G170</f>
        <v>2</v>
      </c>
      <c r="N141" s="146">
        <f>'동별 점검수량'!H170</f>
        <v>2</v>
      </c>
      <c r="O141" s="56">
        <f t="shared" si="33"/>
        <v>0.09</v>
      </c>
      <c r="P141" s="57">
        <f>단가대비표!$G$7</f>
        <v>0</v>
      </c>
      <c r="Q141" s="47">
        <f t="shared" si="34"/>
        <v>0</v>
      </c>
      <c r="R141" s="56">
        <f t="shared" si="35"/>
        <v>0.26</v>
      </c>
      <c r="S141" s="57">
        <f>단가대비표!$G$8</f>
        <v>0</v>
      </c>
      <c r="T141" s="47">
        <f t="shared" si="36"/>
        <v>0</v>
      </c>
      <c r="U141" s="56">
        <f t="shared" si="37"/>
        <v>0.31</v>
      </c>
      <c r="V141" s="57">
        <f>단가대비표!$G$9</f>
        <v>0</v>
      </c>
      <c r="W141" s="47">
        <f t="shared" si="38"/>
        <v>0</v>
      </c>
      <c r="X141" s="47">
        <f t="shared" si="39"/>
        <v>0</v>
      </c>
      <c r="Y141" s="12"/>
      <c r="AA141" s="31"/>
    </row>
    <row r="142" spans="2:27" ht="27.75" customHeight="1">
      <c r="B142" s="332"/>
      <c r="C142" s="332"/>
      <c r="D142" s="332"/>
      <c r="E142" s="140" t="s">
        <v>37</v>
      </c>
      <c r="F142" s="50">
        <v>0.04</v>
      </c>
      <c r="G142" s="51">
        <v>0.1</v>
      </c>
      <c r="H142" s="52">
        <v>0.1</v>
      </c>
      <c r="I142" s="50"/>
      <c r="J142" s="55">
        <v>1.2</v>
      </c>
      <c r="K142" s="46" t="s">
        <v>67</v>
      </c>
      <c r="L142" s="146">
        <f>'동별 점검수량'!F171</f>
        <v>0</v>
      </c>
      <c r="M142" s="146">
        <f>'동별 점검수량'!G171</f>
        <v>0</v>
      </c>
      <c r="N142" s="146">
        <f>'동별 점검수량'!H171</f>
        <v>0</v>
      </c>
      <c r="O142" s="56">
        <f t="shared" si="33"/>
        <v>0</v>
      </c>
      <c r="P142" s="57">
        <f>단가대비표!$G$7</f>
        <v>0</v>
      </c>
      <c r="Q142" s="47">
        <f t="shared" si="34"/>
        <v>0</v>
      </c>
      <c r="R142" s="56">
        <f t="shared" si="35"/>
        <v>0</v>
      </c>
      <c r="S142" s="57">
        <f>단가대비표!$G$8</f>
        <v>0</v>
      </c>
      <c r="T142" s="47">
        <f t="shared" si="36"/>
        <v>0</v>
      </c>
      <c r="U142" s="56">
        <f t="shared" si="37"/>
        <v>0</v>
      </c>
      <c r="V142" s="57">
        <f>단가대비표!$G$9</f>
        <v>0</v>
      </c>
      <c r="W142" s="47">
        <f t="shared" si="38"/>
        <v>0</v>
      </c>
      <c r="X142" s="47">
        <f t="shared" si="39"/>
        <v>0</v>
      </c>
      <c r="Y142" s="12"/>
      <c r="AA142" s="31"/>
    </row>
    <row r="143" spans="2:27" ht="27.75" customHeight="1">
      <c r="B143" s="332" t="s">
        <v>38</v>
      </c>
      <c r="C143" s="332"/>
      <c r="D143" s="332"/>
      <c r="E143" s="332"/>
      <c r="F143" s="50">
        <v>0.04</v>
      </c>
      <c r="G143" s="51">
        <v>0.35</v>
      </c>
      <c r="H143" s="52">
        <v>0.2</v>
      </c>
      <c r="I143" s="53">
        <v>1</v>
      </c>
      <c r="J143" s="52"/>
      <c r="K143" s="46" t="s">
        <v>65</v>
      </c>
      <c r="L143" s="146">
        <f>'동별 점검수량'!F172</f>
        <v>1</v>
      </c>
      <c r="M143" s="146">
        <f>'동별 점검수량'!G172</f>
        <v>1</v>
      </c>
      <c r="N143" s="146">
        <f>'동별 점검수량'!H172</f>
        <v>1</v>
      </c>
      <c r="O143" s="56">
        <f t="shared" si="33"/>
        <v>0.04</v>
      </c>
      <c r="P143" s="57">
        <f>단가대비표!$G$7</f>
        <v>0</v>
      </c>
      <c r="Q143" s="47">
        <f t="shared" si="34"/>
        <v>0</v>
      </c>
      <c r="R143" s="56">
        <f t="shared" si="35"/>
        <v>0.35</v>
      </c>
      <c r="S143" s="57">
        <f>단가대비표!$G$8</f>
        <v>0</v>
      </c>
      <c r="T143" s="47">
        <f t="shared" si="36"/>
        <v>0</v>
      </c>
      <c r="U143" s="56">
        <f t="shared" si="37"/>
        <v>0.2</v>
      </c>
      <c r="V143" s="57">
        <f>단가대비표!$G$9</f>
        <v>0</v>
      </c>
      <c r="W143" s="47">
        <f t="shared" si="38"/>
        <v>0</v>
      </c>
      <c r="X143" s="47">
        <f t="shared" si="39"/>
        <v>0</v>
      </c>
      <c r="Y143" s="12"/>
      <c r="AA143" s="31"/>
    </row>
    <row r="144" spans="2:27" ht="27.75" customHeight="1">
      <c r="B144" s="332" t="s">
        <v>68</v>
      </c>
      <c r="C144" s="332" t="s">
        <v>69</v>
      </c>
      <c r="D144" s="332"/>
      <c r="E144" s="332"/>
      <c r="F144" s="50">
        <v>0.04</v>
      </c>
      <c r="G144" s="51">
        <v>0.23</v>
      </c>
      <c r="H144" s="52">
        <v>0.1</v>
      </c>
      <c r="I144" s="53">
        <v>1</v>
      </c>
      <c r="J144" s="52"/>
      <c r="K144" s="46" t="s">
        <v>65</v>
      </c>
      <c r="L144" s="146">
        <f>'동별 점검수량'!F173</f>
        <v>1</v>
      </c>
      <c r="M144" s="146">
        <f>'동별 점검수량'!G173</f>
        <v>1</v>
      </c>
      <c r="N144" s="146">
        <f>'동별 점검수량'!H173</f>
        <v>1</v>
      </c>
      <c r="O144" s="56">
        <f t="shared" si="33"/>
        <v>0.04</v>
      </c>
      <c r="P144" s="57">
        <f>단가대비표!$G$7</f>
        <v>0</v>
      </c>
      <c r="Q144" s="47">
        <f t="shared" si="34"/>
        <v>0</v>
      </c>
      <c r="R144" s="56">
        <f t="shared" si="35"/>
        <v>0.23</v>
      </c>
      <c r="S144" s="57">
        <f>단가대비표!$G$8</f>
        <v>0</v>
      </c>
      <c r="T144" s="47">
        <f t="shared" si="36"/>
        <v>0</v>
      </c>
      <c r="U144" s="56">
        <f t="shared" si="37"/>
        <v>0.1</v>
      </c>
      <c r="V144" s="57">
        <f>단가대비표!$G$9</f>
        <v>0</v>
      </c>
      <c r="W144" s="47">
        <f t="shared" si="38"/>
        <v>0</v>
      </c>
      <c r="X144" s="47">
        <f t="shared" si="39"/>
        <v>0</v>
      </c>
      <c r="Y144" s="12"/>
      <c r="AA144" s="31"/>
    </row>
    <row r="145" spans="2:27" ht="27.75" customHeight="1">
      <c r="B145" s="332"/>
      <c r="C145" s="332" t="s">
        <v>70</v>
      </c>
      <c r="D145" s="332"/>
      <c r="E145" s="332"/>
      <c r="F145" s="50">
        <v>0.04</v>
      </c>
      <c r="G145" s="51">
        <v>0.21</v>
      </c>
      <c r="H145" s="52">
        <v>0.13</v>
      </c>
      <c r="I145" s="53">
        <v>1</v>
      </c>
      <c r="J145" s="52"/>
      <c r="K145" s="46" t="s">
        <v>65</v>
      </c>
      <c r="L145" s="146">
        <f>'동별 점검수량'!F174</f>
        <v>1</v>
      </c>
      <c r="M145" s="146">
        <f>'동별 점검수량'!G174</f>
        <v>1</v>
      </c>
      <c r="N145" s="146">
        <f>'동별 점검수량'!H174</f>
        <v>1</v>
      </c>
      <c r="O145" s="56">
        <f t="shared" si="33"/>
        <v>0.04</v>
      </c>
      <c r="P145" s="57">
        <f>단가대비표!$G$7</f>
        <v>0</v>
      </c>
      <c r="Q145" s="47">
        <f t="shared" si="34"/>
        <v>0</v>
      </c>
      <c r="R145" s="56">
        <f t="shared" si="35"/>
        <v>0.21</v>
      </c>
      <c r="S145" s="57">
        <f>단가대비표!$G$8</f>
        <v>0</v>
      </c>
      <c r="T145" s="47">
        <f t="shared" si="36"/>
        <v>0</v>
      </c>
      <c r="U145" s="56">
        <f t="shared" si="37"/>
        <v>0.13</v>
      </c>
      <c r="V145" s="57">
        <f>단가대비표!$G$9</f>
        <v>0</v>
      </c>
      <c r="W145" s="47">
        <f t="shared" si="38"/>
        <v>0</v>
      </c>
      <c r="X145" s="47">
        <f t="shared" si="39"/>
        <v>0</v>
      </c>
      <c r="Y145" s="12"/>
      <c r="AA145" s="31"/>
    </row>
    <row r="146" spans="2:27" ht="27.75" customHeight="1">
      <c r="B146" s="332" t="s">
        <v>71</v>
      </c>
      <c r="C146" s="332"/>
      <c r="D146" s="332"/>
      <c r="E146" s="332"/>
      <c r="F146" s="50">
        <v>0.04</v>
      </c>
      <c r="G146" s="51">
        <v>0.28999999999999998</v>
      </c>
      <c r="H146" s="52">
        <v>0.17</v>
      </c>
      <c r="I146" s="53">
        <v>1</v>
      </c>
      <c r="J146" s="52"/>
      <c r="K146" s="46" t="s">
        <v>65</v>
      </c>
      <c r="L146" s="146">
        <f>'동별 점검수량'!F175</f>
        <v>1</v>
      </c>
      <c r="M146" s="146">
        <f>'동별 점검수량'!G175</f>
        <v>1</v>
      </c>
      <c r="N146" s="146">
        <f>'동별 점검수량'!H175</f>
        <v>1</v>
      </c>
      <c r="O146" s="56">
        <f t="shared" si="33"/>
        <v>0.04</v>
      </c>
      <c r="P146" s="57">
        <f>단가대비표!$G$7</f>
        <v>0</v>
      </c>
      <c r="Q146" s="47">
        <f t="shared" si="34"/>
        <v>0</v>
      </c>
      <c r="R146" s="56">
        <f t="shared" si="35"/>
        <v>0.28999999999999998</v>
      </c>
      <c r="S146" s="57">
        <f>단가대비표!$G$8</f>
        <v>0</v>
      </c>
      <c r="T146" s="47">
        <f t="shared" si="36"/>
        <v>0</v>
      </c>
      <c r="U146" s="56">
        <f t="shared" si="37"/>
        <v>0.17</v>
      </c>
      <c r="V146" s="57">
        <f>단가대비표!$G$9</f>
        <v>0</v>
      </c>
      <c r="W146" s="47">
        <f t="shared" si="38"/>
        <v>0</v>
      </c>
      <c r="X146" s="47">
        <f t="shared" si="39"/>
        <v>0</v>
      </c>
      <c r="Y146" s="12"/>
      <c r="AA146" s="31"/>
    </row>
    <row r="147" spans="2:27" ht="27.75" customHeight="1">
      <c r="B147" s="332" t="s">
        <v>43</v>
      </c>
      <c r="C147" s="332"/>
      <c r="D147" s="332" t="s">
        <v>9</v>
      </c>
      <c r="E147" s="332"/>
      <c r="F147" s="50">
        <v>0.04</v>
      </c>
      <c r="G147" s="51">
        <v>0.28999999999999998</v>
      </c>
      <c r="H147" s="52">
        <v>0.17</v>
      </c>
      <c r="I147" s="53">
        <v>1</v>
      </c>
      <c r="J147" s="52"/>
      <c r="K147" s="46" t="s">
        <v>65</v>
      </c>
      <c r="L147" s="146">
        <f>'동별 점검수량'!F176</f>
        <v>1</v>
      </c>
      <c r="M147" s="146">
        <f>'동별 점검수량'!G176</f>
        <v>1</v>
      </c>
      <c r="N147" s="146">
        <f>'동별 점검수량'!H176</f>
        <v>1</v>
      </c>
      <c r="O147" s="56">
        <f t="shared" si="33"/>
        <v>0.04</v>
      </c>
      <c r="P147" s="57">
        <f>단가대비표!$G$7</f>
        <v>0</v>
      </c>
      <c r="Q147" s="47">
        <f t="shared" si="34"/>
        <v>0</v>
      </c>
      <c r="R147" s="56">
        <f t="shared" si="35"/>
        <v>0.28999999999999998</v>
      </c>
      <c r="S147" s="57">
        <f>단가대비표!$G$8</f>
        <v>0</v>
      </c>
      <c r="T147" s="47">
        <f t="shared" si="36"/>
        <v>0</v>
      </c>
      <c r="U147" s="56">
        <f t="shared" si="37"/>
        <v>0.17</v>
      </c>
      <c r="V147" s="57">
        <f>단가대비표!$G$9</f>
        <v>0</v>
      </c>
      <c r="W147" s="47">
        <f t="shared" si="38"/>
        <v>0</v>
      </c>
      <c r="X147" s="47">
        <f t="shared" si="39"/>
        <v>0</v>
      </c>
      <c r="Y147" s="12"/>
      <c r="AA147" s="31"/>
    </row>
    <row r="148" spans="2:27" ht="27.75" customHeight="1">
      <c r="B148" s="332"/>
      <c r="C148" s="332"/>
      <c r="D148" s="332" t="s">
        <v>44</v>
      </c>
      <c r="E148" s="332"/>
      <c r="F148" s="50">
        <v>0.04</v>
      </c>
      <c r="G148" s="51">
        <v>0.28999999999999998</v>
      </c>
      <c r="H148" s="52">
        <v>0.17</v>
      </c>
      <c r="I148" s="53">
        <v>1</v>
      </c>
      <c r="J148" s="52"/>
      <c r="K148" s="46" t="s">
        <v>65</v>
      </c>
      <c r="L148" s="146">
        <f>'동별 점검수량'!F177</f>
        <v>0</v>
      </c>
      <c r="M148" s="146">
        <f>'동별 점검수량'!G177</f>
        <v>0</v>
      </c>
      <c r="N148" s="146">
        <f>'동별 점검수량'!H177</f>
        <v>0</v>
      </c>
      <c r="O148" s="56">
        <f t="shared" si="33"/>
        <v>0</v>
      </c>
      <c r="P148" s="57">
        <f>단가대비표!$G$7</f>
        <v>0</v>
      </c>
      <c r="Q148" s="47">
        <f t="shared" si="34"/>
        <v>0</v>
      </c>
      <c r="R148" s="56">
        <f t="shared" si="35"/>
        <v>0</v>
      </c>
      <c r="S148" s="57">
        <f>단가대비표!$G$8</f>
        <v>0</v>
      </c>
      <c r="T148" s="47">
        <f t="shared" si="36"/>
        <v>0</v>
      </c>
      <c r="U148" s="56">
        <f t="shared" si="37"/>
        <v>0</v>
      </c>
      <c r="V148" s="57">
        <f>단가대비표!$G$9</f>
        <v>0</v>
      </c>
      <c r="W148" s="47">
        <f t="shared" si="38"/>
        <v>0</v>
      </c>
      <c r="X148" s="47">
        <f t="shared" si="39"/>
        <v>0</v>
      </c>
      <c r="Y148" s="12"/>
      <c r="AA148" s="31"/>
    </row>
    <row r="149" spans="2:27" ht="27.75" customHeight="1">
      <c r="B149" s="332" t="s">
        <v>45</v>
      </c>
      <c r="C149" s="332"/>
      <c r="D149" s="332"/>
      <c r="E149" s="332"/>
      <c r="F149" s="50">
        <v>0.04</v>
      </c>
      <c r="G149" s="51">
        <v>1.1299999999999999</v>
      </c>
      <c r="H149" s="52">
        <v>1.25</v>
      </c>
      <c r="I149" s="53">
        <v>1</v>
      </c>
      <c r="J149" s="52"/>
      <c r="K149" s="46" t="s">
        <v>65</v>
      </c>
      <c r="L149" s="146">
        <f>'동별 점검수량'!F178</f>
        <v>1</v>
      </c>
      <c r="M149" s="146">
        <f>'동별 점검수량'!G178</f>
        <v>1</v>
      </c>
      <c r="N149" s="146">
        <f>'동별 점검수량'!H178</f>
        <v>1</v>
      </c>
      <c r="O149" s="56">
        <f t="shared" si="33"/>
        <v>0.04</v>
      </c>
      <c r="P149" s="57">
        <f>단가대비표!$G$7</f>
        <v>0</v>
      </c>
      <c r="Q149" s="47">
        <f t="shared" si="34"/>
        <v>0</v>
      </c>
      <c r="R149" s="56">
        <f t="shared" si="35"/>
        <v>1.1299999999999999</v>
      </c>
      <c r="S149" s="57">
        <f>단가대비표!$G$8</f>
        <v>0</v>
      </c>
      <c r="T149" s="47">
        <f t="shared" si="36"/>
        <v>0</v>
      </c>
      <c r="U149" s="56">
        <f t="shared" si="37"/>
        <v>1.25</v>
      </c>
      <c r="V149" s="57">
        <f>단가대비표!$G$9</f>
        <v>0</v>
      </c>
      <c r="W149" s="47">
        <f t="shared" si="38"/>
        <v>0</v>
      </c>
      <c r="X149" s="47">
        <f t="shared" si="39"/>
        <v>0</v>
      </c>
      <c r="Y149" s="12"/>
      <c r="AA149" s="31"/>
    </row>
    <row r="150" spans="2:27" ht="27.75" customHeight="1">
      <c r="B150" s="332" t="s">
        <v>46</v>
      </c>
      <c r="C150" s="332"/>
      <c r="D150" s="332"/>
      <c r="E150" s="332"/>
      <c r="F150" s="50">
        <v>0.04</v>
      </c>
      <c r="G150" s="51">
        <v>0.52</v>
      </c>
      <c r="H150" s="52">
        <v>0.4</v>
      </c>
      <c r="I150" s="53">
        <v>1</v>
      </c>
      <c r="J150" s="52"/>
      <c r="K150" s="46" t="s">
        <v>65</v>
      </c>
      <c r="L150" s="146">
        <f>'동별 점검수량'!F179</f>
        <v>1</v>
      </c>
      <c r="M150" s="146">
        <f>'동별 점검수량'!G179</f>
        <v>1</v>
      </c>
      <c r="N150" s="146">
        <f>'동별 점검수량'!H179</f>
        <v>1</v>
      </c>
      <c r="O150" s="56">
        <f t="shared" si="33"/>
        <v>0.04</v>
      </c>
      <c r="P150" s="57">
        <f>단가대비표!$G$7</f>
        <v>0</v>
      </c>
      <c r="Q150" s="47">
        <f t="shared" si="34"/>
        <v>0</v>
      </c>
      <c r="R150" s="56">
        <f t="shared" si="35"/>
        <v>0.52</v>
      </c>
      <c r="S150" s="57">
        <f>단가대비표!$G$8</f>
        <v>0</v>
      </c>
      <c r="T150" s="47">
        <f t="shared" si="36"/>
        <v>0</v>
      </c>
      <c r="U150" s="56">
        <f t="shared" si="37"/>
        <v>0.4</v>
      </c>
      <c r="V150" s="57">
        <f>단가대비표!$G$9</f>
        <v>0</v>
      </c>
      <c r="W150" s="47">
        <f t="shared" si="38"/>
        <v>0</v>
      </c>
      <c r="X150" s="47">
        <f t="shared" si="39"/>
        <v>0</v>
      </c>
      <c r="Y150" s="12"/>
      <c r="AA150" s="31"/>
    </row>
    <row r="151" spans="2:27" ht="27.75" customHeight="1">
      <c r="B151" s="332" t="s">
        <v>47</v>
      </c>
      <c r="C151" s="332"/>
      <c r="D151" s="332"/>
      <c r="E151" s="332"/>
      <c r="F151" s="50">
        <v>0.04</v>
      </c>
      <c r="G151" s="51">
        <v>0.96</v>
      </c>
      <c r="H151" s="52">
        <v>1</v>
      </c>
      <c r="I151" s="53">
        <v>1</v>
      </c>
      <c r="J151" s="52"/>
      <c r="K151" s="46" t="s">
        <v>65</v>
      </c>
      <c r="L151" s="146">
        <f>'동별 점검수량'!F180</f>
        <v>1</v>
      </c>
      <c r="M151" s="146">
        <f>'동별 점검수량'!G180</f>
        <v>1</v>
      </c>
      <c r="N151" s="146">
        <f>'동별 점검수량'!H180</f>
        <v>1</v>
      </c>
      <c r="O151" s="56">
        <f t="shared" si="33"/>
        <v>0.04</v>
      </c>
      <c r="P151" s="57">
        <f>단가대비표!$G$7</f>
        <v>0</v>
      </c>
      <c r="Q151" s="47">
        <f t="shared" si="34"/>
        <v>0</v>
      </c>
      <c r="R151" s="56">
        <f t="shared" si="35"/>
        <v>0.96</v>
      </c>
      <c r="S151" s="57">
        <f>단가대비표!$G$8</f>
        <v>0</v>
      </c>
      <c r="T151" s="47">
        <f t="shared" si="36"/>
        <v>0</v>
      </c>
      <c r="U151" s="56">
        <f t="shared" si="37"/>
        <v>1</v>
      </c>
      <c r="V151" s="57">
        <f>단가대비표!$G$9</f>
        <v>0</v>
      </c>
      <c r="W151" s="47">
        <f t="shared" si="38"/>
        <v>0</v>
      </c>
      <c r="X151" s="47">
        <f t="shared" si="39"/>
        <v>0</v>
      </c>
      <c r="Y151" s="12"/>
      <c r="AA151" s="31"/>
    </row>
    <row r="152" spans="2:27" ht="27.75" customHeight="1">
      <c r="B152" s="332" t="s">
        <v>48</v>
      </c>
      <c r="C152" s="332"/>
      <c r="D152" s="332"/>
      <c r="E152" s="332"/>
      <c r="F152" s="50">
        <v>0.1</v>
      </c>
      <c r="G152" s="51">
        <v>0.75</v>
      </c>
      <c r="H152" s="52">
        <v>0.5</v>
      </c>
      <c r="I152" s="53">
        <v>1</v>
      </c>
      <c r="J152" s="52"/>
      <c r="K152" s="46" t="s">
        <v>65</v>
      </c>
      <c r="L152" s="146">
        <f>'동별 점검수량'!F181</f>
        <v>1</v>
      </c>
      <c r="M152" s="146">
        <f>'동별 점검수량'!G181</f>
        <v>1</v>
      </c>
      <c r="N152" s="146">
        <f>'동별 점검수량'!H181</f>
        <v>1</v>
      </c>
      <c r="O152" s="56">
        <f t="shared" si="33"/>
        <v>0.1</v>
      </c>
      <c r="P152" s="57">
        <f>단가대비표!$G$7</f>
        <v>0</v>
      </c>
      <c r="Q152" s="47">
        <f t="shared" si="34"/>
        <v>0</v>
      </c>
      <c r="R152" s="56">
        <f t="shared" si="35"/>
        <v>0.75</v>
      </c>
      <c r="S152" s="57">
        <f>단가대비표!$G$8</f>
        <v>0</v>
      </c>
      <c r="T152" s="47">
        <f t="shared" si="36"/>
        <v>0</v>
      </c>
      <c r="U152" s="56">
        <f t="shared" si="37"/>
        <v>0.5</v>
      </c>
      <c r="V152" s="57">
        <f>단가대비표!$G$9</f>
        <v>0</v>
      </c>
      <c r="W152" s="47">
        <f t="shared" si="38"/>
        <v>0</v>
      </c>
      <c r="X152" s="47">
        <f t="shared" si="39"/>
        <v>0</v>
      </c>
      <c r="Y152" s="12"/>
      <c r="AA152" s="31"/>
    </row>
    <row r="153" spans="2:27" ht="27.75" customHeight="1">
      <c r="B153" s="332" t="s">
        <v>72</v>
      </c>
      <c r="C153" s="332"/>
      <c r="D153" s="332"/>
      <c r="E153" s="332"/>
      <c r="F153" s="50">
        <v>0.04</v>
      </c>
      <c r="G153" s="51">
        <v>0.47</v>
      </c>
      <c r="H153" s="52">
        <v>0.42</v>
      </c>
      <c r="I153" s="53">
        <v>1</v>
      </c>
      <c r="J153" s="52"/>
      <c r="K153" s="46" t="s">
        <v>65</v>
      </c>
      <c r="L153" s="146">
        <f>'동별 점검수량'!F182</f>
        <v>1</v>
      </c>
      <c r="M153" s="146">
        <f>'동별 점검수량'!G182</f>
        <v>1</v>
      </c>
      <c r="N153" s="146">
        <f>'동별 점검수량'!H182</f>
        <v>1</v>
      </c>
      <c r="O153" s="56">
        <f t="shared" si="33"/>
        <v>0.04</v>
      </c>
      <c r="P153" s="57">
        <f>단가대비표!$G$7</f>
        <v>0</v>
      </c>
      <c r="Q153" s="47">
        <f t="shared" si="34"/>
        <v>0</v>
      </c>
      <c r="R153" s="56">
        <f t="shared" si="35"/>
        <v>0.47</v>
      </c>
      <c r="S153" s="57">
        <f>단가대비표!$G$8</f>
        <v>0</v>
      </c>
      <c r="T153" s="47">
        <f t="shared" si="36"/>
        <v>0</v>
      </c>
      <c r="U153" s="56">
        <f t="shared" si="37"/>
        <v>0.42</v>
      </c>
      <c r="V153" s="57">
        <f>단가대비표!$G$9</f>
        <v>0</v>
      </c>
      <c r="W153" s="47">
        <f t="shared" si="38"/>
        <v>0</v>
      </c>
      <c r="X153" s="47">
        <f t="shared" si="39"/>
        <v>0</v>
      </c>
      <c r="Y153" s="49"/>
      <c r="AA153" s="31"/>
    </row>
    <row r="154" spans="2:27" ht="27.75" customHeight="1">
      <c r="B154" s="336" t="s">
        <v>84</v>
      </c>
      <c r="C154" s="337"/>
      <c r="D154" s="337"/>
      <c r="E154" s="338"/>
      <c r="F154" s="271"/>
      <c r="G154" s="272"/>
      <c r="H154" s="273"/>
      <c r="I154" s="274"/>
      <c r="J154" s="273"/>
      <c r="K154" s="275"/>
      <c r="L154" s="275"/>
      <c r="M154" s="275"/>
      <c r="N154" s="276"/>
      <c r="O154" s="277">
        <f>TRUNC(SUBTOTAL(9,O129:O153),2)</f>
        <v>2.42</v>
      </c>
      <c r="P154" s="278"/>
      <c r="Q154" s="279">
        <f>TRUNC(SUBTOTAL(9,Q129:Q153),)</f>
        <v>0</v>
      </c>
      <c r="R154" s="277">
        <f>TRUNC(SUBTOTAL(9,R129:R153),2)</f>
        <v>10.85</v>
      </c>
      <c r="S154" s="278"/>
      <c r="T154" s="279">
        <f>TRUNC(SUBTOTAL(9,T129:T153),)</f>
        <v>0</v>
      </c>
      <c r="U154" s="277">
        <f>TRUNC(SUBTOTAL(9,U129:U153),2)</f>
        <v>10.83</v>
      </c>
      <c r="V154" s="278"/>
      <c r="W154" s="279">
        <f>TRUNC(SUBTOTAL(9,W129:W153),)</f>
        <v>0</v>
      </c>
      <c r="X154" s="279">
        <f>TRUNC(SUBTOTAL(9,X129:X153),)</f>
        <v>0</v>
      </c>
      <c r="Y154" s="280"/>
      <c r="AA154" s="31"/>
    </row>
    <row r="156" spans="2:27" ht="27.75" customHeight="1">
      <c r="B156" s="339" t="s">
        <v>334</v>
      </c>
      <c r="C156" s="340"/>
      <c r="D156" s="340"/>
      <c r="E156" s="341"/>
      <c r="F156" s="81"/>
      <c r="G156" s="82"/>
      <c r="H156" s="83"/>
      <c r="I156" s="84"/>
      <c r="J156" s="83"/>
      <c r="K156" s="85"/>
      <c r="L156" s="85"/>
      <c r="M156" s="85"/>
      <c r="N156" s="86"/>
      <c r="O156" s="87"/>
      <c r="P156" s="88"/>
      <c r="Q156" s="89"/>
      <c r="R156" s="87"/>
      <c r="S156" s="88"/>
      <c r="T156" s="90"/>
      <c r="U156" s="91"/>
      <c r="V156" s="92"/>
      <c r="W156" s="90"/>
      <c r="X156" s="93"/>
      <c r="Y156" s="94"/>
      <c r="AA156" s="31"/>
    </row>
    <row r="157" spans="2:27" ht="27.75" customHeight="1">
      <c r="B157" s="332" t="s">
        <v>31</v>
      </c>
      <c r="C157" s="332"/>
      <c r="D157" s="332"/>
      <c r="E157" s="140" t="s">
        <v>66</v>
      </c>
      <c r="F157" s="50">
        <v>0.13</v>
      </c>
      <c r="G157" s="51">
        <v>0.28000000000000003</v>
      </c>
      <c r="H157" s="52">
        <v>0.16</v>
      </c>
      <c r="I157" s="50"/>
      <c r="J157" s="170">
        <v>1</v>
      </c>
      <c r="K157" s="46" t="s">
        <v>67</v>
      </c>
      <c r="L157" s="146">
        <f>'동별 점검수량'!F194</f>
        <v>0</v>
      </c>
      <c r="M157" s="146">
        <f>'동별 점검수량'!G194</f>
        <v>0</v>
      </c>
      <c r="N157" s="146">
        <f>'동별 점검수량'!H194</f>
        <v>0</v>
      </c>
      <c r="O157" s="56">
        <f t="shared" ref="O157:O181" si="40">TRUNC(F157*$N157*SUM($I157:$J157),2)</f>
        <v>0</v>
      </c>
      <c r="P157" s="57">
        <f>단가대비표!$G$7</f>
        <v>0</v>
      </c>
      <c r="Q157" s="47">
        <f t="shared" ref="Q157:Q181" si="41">TRUNC(O157*P157,)</f>
        <v>0</v>
      </c>
      <c r="R157" s="56">
        <f t="shared" ref="R157:R181" si="42">TRUNC(G157*$N157*SUM($I157:$J157),2)</f>
        <v>0</v>
      </c>
      <c r="S157" s="57">
        <f>단가대비표!$G$8</f>
        <v>0</v>
      </c>
      <c r="T157" s="47">
        <f t="shared" ref="T157:T181" si="43">TRUNC(R157*S157,)</f>
        <v>0</v>
      </c>
      <c r="U157" s="56">
        <f t="shared" ref="U157:U181" si="44">TRUNC(H157*$N157*SUM($I157:$J157),2)</f>
        <v>0</v>
      </c>
      <c r="V157" s="57">
        <f>단가대비표!$G$9</f>
        <v>0</v>
      </c>
      <c r="W157" s="47">
        <f t="shared" ref="W157:W181" si="45">TRUNC(U157*V157,)</f>
        <v>0</v>
      </c>
      <c r="X157" s="47">
        <f t="shared" ref="X157:X181" si="46">Q157+T157+W157</f>
        <v>0</v>
      </c>
      <c r="Y157" s="48"/>
      <c r="AA157" s="31"/>
    </row>
    <row r="158" spans="2:27" ht="27.75" customHeight="1">
      <c r="B158" s="332"/>
      <c r="C158" s="332"/>
      <c r="D158" s="332"/>
      <c r="E158" s="140" t="s">
        <v>0</v>
      </c>
      <c r="F158" s="50">
        <v>0.1</v>
      </c>
      <c r="G158" s="51">
        <v>0.25</v>
      </c>
      <c r="H158" s="52">
        <v>0.17</v>
      </c>
      <c r="I158" s="50"/>
      <c r="J158" s="170">
        <v>1</v>
      </c>
      <c r="K158" s="46" t="s">
        <v>67</v>
      </c>
      <c r="L158" s="146">
        <f>'동별 점검수량'!F195</f>
        <v>0</v>
      </c>
      <c r="M158" s="146">
        <f>'동별 점검수량'!G195</f>
        <v>0</v>
      </c>
      <c r="N158" s="146">
        <f>'동별 점검수량'!H195</f>
        <v>0</v>
      </c>
      <c r="O158" s="56">
        <f t="shared" si="40"/>
        <v>0</v>
      </c>
      <c r="P158" s="57">
        <f>단가대비표!$G$7</f>
        <v>0</v>
      </c>
      <c r="Q158" s="47">
        <f t="shared" si="41"/>
        <v>0</v>
      </c>
      <c r="R158" s="56">
        <f t="shared" si="42"/>
        <v>0</v>
      </c>
      <c r="S158" s="57">
        <f>단가대비표!$G$8</f>
        <v>0</v>
      </c>
      <c r="T158" s="47">
        <f t="shared" si="43"/>
        <v>0</v>
      </c>
      <c r="U158" s="56">
        <f t="shared" si="44"/>
        <v>0</v>
      </c>
      <c r="V158" s="57">
        <f>단가대비표!$G$9</f>
        <v>0</v>
      </c>
      <c r="W158" s="47">
        <f t="shared" si="45"/>
        <v>0</v>
      </c>
      <c r="X158" s="47">
        <f t="shared" si="46"/>
        <v>0</v>
      </c>
      <c r="Y158" s="49"/>
      <c r="AA158" s="31"/>
    </row>
    <row r="159" spans="2:27" ht="27.75" customHeight="1">
      <c r="B159" s="332"/>
      <c r="C159" s="332"/>
      <c r="D159" s="332"/>
      <c r="E159" s="140" t="s">
        <v>32</v>
      </c>
      <c r="F159" s="50">
        <v>0.1</v>
      </c>
      <c r="G159" s="51">
        <v>0.27</v>
      </c>
      <c r="H159" s="52">
        <v>0.17</v>
      </c>
      <c r="I159" s="50"/>
      <c r="J159" s="170">
        <v>1</v>
      </c>
      <c r="K159" s="46" t="s">
        <v>67</v>
      </c>
      <c r="L159" s="146">
        <f>'동별 점검수량'!F196</f>
        <v>0</v>
      </c>
      <c r="M159" s="146">
        <f>'동별 점검수량'!G196</f>
        <v>0</v>
      </c>
      <c r="N159" s="146">
        <f>'동별 점검수량'!H196</f>
        <v>0</v>
      </c>
      <c r="O159" s="56">
        <f t="shared" si="40"/>
        <v>0</v>
      </c>
      <c r="P159" s="57">
        <f>단가대비표!$G$7</f>
        <v>0</v>
      </c>
      <c r="Q159" s="47">
        <f t="shared" si="41"/>
        <v>0</v>
      </c>
      <c r="R159" s="56">
        <f t="shared" si="42"/>
        <v>0</v>
      </c>
      <c r="S159" s="57">
        <f>단가대비표!$G$8</f>
        <v>0</v>
      </c>
      <c r="T159" s="47">
        <f t="shared" si="43"/>
        <v>0</v>
      </c>
      <c r="U159" s="56">
        <f t="shared" si="44"/>
        <v>0</v>
      </c>
      <c r="V159" s="57">
        <f>단가대비표!$G$9</f>
        <v>0</v>
      </c>
      <c r="W159" s="47">
        <f t="shared" si="45"/>
        <v>0</v>
      </c>
      <c r="X159" s="47">
        <f t="shared" si="46"/>
        <v>0</v>
      </c>
      <c r="Y159" s="49"/>
      <c r="AA159" s="31"/>
    </row>
    <row r="160" spans="2:27" ht="27.75" customHeight="1">
      <c r="B160" s="332"/>
      <c r="C160" s="332"/>
      <c r="D160" s="332"/>
      <c r="E160" s="140" t="s">
        <v>10</v>
      </c>
      <c r="F160" s="50">
        <v>0.1</v>
      </c>
      <c r="G160" s="51">
        <v>0.28000000000000003</v>
      </c>
      <c r="H160" s="52">
        <v>0.19</v>
      </c>
      <c r="I160" s="50"/>
      <c r="J160" s="170">
        <v>1</v>
      </c>
      <c r="K160" s="46" t="s">
        <v>67</v>
      </c>
      <c r="L160" s="146">
        <f>'동별 점검수량'!F197</f>
        <v>2</v>
      </c>
      <c r="M160" s="146">
        <f>'동별 점검수량'!G197</f>
        <v>1</v>
      </c>
      <c r="N160" s="146">
        <f>'동별 점검수량'!H197</f>
        <v>1</v>
      </c>
      <c r="O160" s="56">
        <f t="shared" si="40"/>
        <v>0.1</v>
      </c>
      <c r="P160" s="57">
        <f>단가대비표!$G$7</f>
        <v>0</v>
      </c>
      <c r="Q160" s="47">
        <f t="shared" si="41"/>
        <v>0</v>
      </c>
      <c r="R160" s="56">
        <f t="shared" si="42"/>
        <v>0.28000000000000003</v>
      </c>
      <c r="S160" s="57">
        <f>단가대비표!$G$8</f>
        <v>0</v>
      </c>
      <c r="T160" s="47">
        <f t="shared" si="43"/>
        <v>0</v>
      </c>
      <c r="U160" s="56">
        <f t="shared" si="44"/>
        <v>0.19</v>
      </c>
      <c r="V160" s="57">
        <f>단가대비표!$G$9</f>
        <v>0</v>
      </c>
      <c r="W160" s="47">
        <f t="shared" si="45"/>
        <v>0</v>
      </c>
      <c r="X160" s="47">
        <f t="shared" si="46"/>
        <v>0</v>
      </c>
      <c r="Y160" s="48"/>
      <c r="AA160" s="31"/>
    </row>
    <row r="161" spans="2:27" ht="27.75" customHeight="1">
      <c r="B161" s="332"/>
      <c r="C161" s="332"/>
      <c r="D161" s="332"/>
      <c r="E161" s="140" t="s">
        <v>11</v>
      </c>
      <c r="F161" s="50">
        <v>0.04</v>
      </c>
      <c r="G161" s="51">
        <v>0.16</v>
      </c>
      <c r="H161" s="52">
        <v>0.11</v>
      </c>
      <c r="I161" s="50"/>
      <c r="J161" s="170">
        <v>1</v>
      </c>
      <c r="K161" s="46" t="s">
        <v>67</v>
      </c>
      <c r="L161" s="146">
        <f>'동별 점검수량'!F198</f>
        <v>0</v>
      </c>
      <c r="M161" s="146">
        <f>'동별 점검수량'!G198</f>
        <v>0</v>
      </c>
      <c r="N161" s="146">
        <f>'동별 점검수량'!H198</f>
        <v>0</v>
      </c>
      <c r="O161" s="56">
        <f t="shared" si="40"/>
        <v>0</v>
      </c>
      <c r="P161" s="57">
        <f>단가대비표!$G$7</f>
        <v>0</v>
      </c>
      <c r="Q161" s="47">
        <f t="shared" si="41"/>
        <v>0</v>
      </c>
      <c r="R161" s="56">
        <f t="shared" si="42"/>
        <v>0</v>
      </c>
      <c r="S161" s="57">
        <f>단가대비표!$G$8</f>
        <v>0</v>
      </c>
      <c r="T161" s="47">
        <f t="shared" si="43"/>
        <v>0</v>
      </c>
      <c r="U161" s="56">
        <f t="shared" si="44"/>
        <v>0</v>
      </c>
      <c r="V161" s="57">
        <f>단가대비표!$G$9</f>
        <v>0</v>
      </c>
      <c r="W161" s="47">
        <f t="shared" si="45"/>
        <v>0</v>
      </c>
      <c r="X161" s="47">
        <f t="shared" si="46"/>
        <v>0</v>
      </c>
      <c r="Y161" s="48"/>
      <c r="AA161" s="31"/>
    </row>
    <row r="162" spans="2:27" ht="27.75" customHeight="1">
      <c r="B162" s="332"/>
      <c r="C162" s="332"/>
      <c r="D162" s="332"/>
      <c r="E162" s="140" t="s">
        <v>1</v>
      </c>
      <c r="F162" s="50">
        <v>0.02</v>
      </c>
      <c r="G162" s="51">
        <v>0.16</v>
      </c>
      <c r="H162" s="52">
        <v>7.0000000000000007E-2</v>
      </c>
      <c r="I162" s="50"/>
      <c r="J162" s="170">
        <v>1</v>
      </c>
      <c r="K162" s="46" t="s">
        <v>67</v>
      </c>
      <c r="L162" s="146">
        <f>'동별 점검수량'!F199</f>
        <v>2</v>
      </c>
      <c r="M162" s="146">
        <f>'동별 점검수량'!G199</f>
        <v>2</v>
      </c>
      <c r="N162" s="146">
        <f>'동별 점검수량'!H199</f>
        <v>2</v>
      </c>
      <c r="O162" s="56">
        <f t="shared" si="40"/>
        <v>0.04</v>
      </c>
      <c r="P162" s="57">
        <f>단가대비표!$G$7</f>
        <v>0</v>
      </c>
      <c r="Q162" s="47">
        <f t="shared" si="41"/>
        <v>0</v>
      </c>
      <c r="R162" s="56">
        <f t="shared" si="42"/>
        <v>0.32</v>
      </c>
      <c r="S162" s="57">
        <f>단가대비표!$G$8</f>
        <v>0</v>
      </c>
      <c r="T162" s="47">
        <f t="shared" si="43"/>
        <v>0</v>
      </c>
      <c r="U162" s="56">
        <f t="shared" si="44"/>
        <v>0.14000000000000001</v>
      </c>
      <c r="V162" s="57">
        <f>단가대비표!$G$9</f>
        <v>0</v>
      </c>
      <c r="W162" s="47">
        <f t="shared" si="45"/>
        <v>0</v>
      </c>
      <c r="X162" s="47">
        <f t="shared" si="46"/>
        <v>0</v>
      </c>
      <c r="Y162" s="12"/>
      <c r="AA162" s="31"/>
    </row>
    <row r="163" spans="2:27" ht="27.75" customHeight="1">
      <c r="B163" s="332"/>
      <c r="C163" s="332"/>
      <c r="D163" s="332"/>
      <c r="E163" s="140" t="s">
        <v>2</v>
      </c>
      <c r="F163" s="50">
        <v>0.1</v>
      </c>
      <c r="G163" s="51">
        <v>0.21</v>
      </c>
      <c r="H163" s="52">
        <v>0.13</v>
      </c>
      <c r="I163" s="50"/>
      <c r="J163" s="170">
        <v>1</v>
      </c>
      <c r="K163" s="46" t="s">
        <v>67</v>
      </c>
      <c r="L163" s="146">
        <f>'동별 점검수량'!F200</f>
        <v>3</v>
      </c>
      <c r="M163" s="146">
        <f>'동별 점검수량'!G200</f>
        <v>0.60000000000000009</v>
      </c>
      <c r="N163" s="146">
        <f>'동별 점검수량'!H200</f>
        <v>1</v>
      </c>
      <c r="O163" s="56">
        <f t="shared" si="40"/>
        <v>0.1</v>
      </c>
      <c r="P163" s="57">
        <f>단가대비표!$G$7</f>
        <v>0</v>
      </c>
      <c r="Q163" s="47">
        <f t="shared" si="41"/>
        <v>0</v>
      </c>
      <c r="R163" s="56">
        <f t="shared" si="42"/>
        <v>0.21</v>
      </c>
      <c r="S163" s="57">
        <f>단가대비표!$G$8</f>
        <v>0</v>
      </c>
      <c r="T163" s="47">
        <f t="shared" si="43"/>
        <v>0</v>
      </c>
      <c r="U163" s="56">
        <f t="shared" si="44"/>
        <v>0.13</v>
      </c>
      <c r="V163" s="57">
        <f>단가대비표!$G$9</f>
        <v>0</v>
      </c>
      <c r="W163" s="47">
        <f t="shared" si="45"/>
        <v>0</v>
      </c>
      <c r="X163" s="47">
        <f t="shared" si="46"/>
        <v>0</v>
      </c>
      <c r="Y163" s="12"/>
      <c r="AA163" s="31"/>
    </row>
    <row r="164" spans="2:27" ht="27.75" customHeight="1">
      <c r="B164" s="332"/>
      <c r="C164" s="332"/>
      <c r="D164" s="332"/>
      <c r="E164" s="140" t="s">
        <v>33</v>
      </c>
      <c r="F164" s="50">
        <v>0.09</v>
      </c>
      <c r="G164" s="51">
        <v>0.23</v>
      </c>
      <c r="H164" s="52">
        <v>0.09</v>
      </c>
      <c r="I164" s="50"/>
      <c r="J164" s="170">
        <v>1</v>
      </c>
      <c r="K164" s="46" t="s">
        <v>67</v>
      </c>
      <c r="L164" s="146">
        <f>'동별 점검수량'!F201</f>
        <v>0</v>
      </c>
      <c r="M164" s="146">
        <f>'동별 점검수량'!G201</f>
        <v>0</v>
      </c>
      <c r="N164" s="146">
        <f>'동별 점검수량'!H201</f>
        <v>0</v>
      </c>
      <c r="O164" s="56">
        <f t="shared" si="40"/>
        <v>0</v>
      </c>
      <c r="P164" s="57">
        <f>단가대비표!$G$7</f>
        <v>0</v>
      </c>
      <c r="Q164" s="47">
        <f t="shared" si="41"/>
        <v>0</v>
      </c>
      <c r="R164" s="56">
        <f t="shared" si="42"/>
        <v>0</v>
      </c>
      <c r="S164" s="57">
        <f>단가대비표!$G$8</f>
        <v>0</v>
      </c>
      <c r="T164" s="47">
        <f t="shared" si="43"/>
        <v>0</v>
      </c>
      <c r="U164" s="56">
        <f t="shared" si="44"/>
        <v>0</v>
      </c>
      <c r="V164" s="57">
        <f>단가대비표!$G$9</f>
        <v>0</v>
      </c>
      <c r="W164" s="47">
        <f t="shared" si="45"/>
        <v>0</v>
      </c>
      <c r="X164" s="47">
        <f t="shared" si="46"/>
        <v>0</v>
      </c>
      <c r="Y164" s="48"/>
      <c r="AA164" s="31"/>
    </row>
    <row r="165" spans="2:27" ht="27.75" customHeight="1">
      <c r="B165" s="332"/>
      <c r="C165" s="332"/>
      <c r="D165" s="332"/>
      <c r="E165" s="140" t="s">
        <v>5</v>
      </c>
      <c r="F165" s="50">
        <v>0.04</v>
      </c>
      <c r="G165" s="51">
        <v>0.11</v>
      </c>
      <c r="H165" s="52">
        <v>0.17</v>
      </c>
      <c r="I165" s="50"/>
      <c r="J165" s="170">
        <v>1</v>
      </c>
      <c r="K165" s="46" t="s">
        <v>67</v>
      </c>
      <c r="L165" s="146">
        <f>'동별 점검수량'!F202</f>
        <v>22</v>
      </c>
      <c r="M165" s="146">
        <f>'동별 점검수량'!G202</f>
        <v>4.4000000000000004</v>
      </c>
      <c r="N165" s="146">
        <f>'동별 점검수량'!H202</f>
        <v>5</v>
      </c>
      <c r="O165" s="56">
        <f t="shared" si="40"/>
        <v>0.2</v>
      </c>
      <c r="P165" s="57">
        <f>단가대비표!$G$7</f>
        <v>0</v>
      </c>
      <c r="Q165" s="47">
        <f t="shared" si="41"/>
        <v>0</v>
      </c>
      <c r="R165" s="56">
        <f t="shared" si="42"/>
        <v>0.55000000000000004</v>
      </c>
      <c r="S165" s="57">
        <f>단가대비표!$G$8</f>
        <v>0</v>
      </c>
      <c r="T165" s="47">
        <f t="shared" si="43"/>
        <v>0</v>
      </c>
      <c r="U165" s="56">
        <f t="shared" si="44"/>
        <v>0.85</v>
      </c>
      <c r="V165" s="57">
        <f>단가대비표!$G$9</f>
        <v>0</v>
      </c>
      <c r="W165" s="47">
        <f t="shared" si="45"/>
        <v>0</v>
      </c>
      <c r="X165" s="47">
        <f t="shared" si="46"/>
        <v>0</v>
      </c>
      <c r="Y165" s="48"/>
      <c r="AA165" s="31"/>
    </row>
    <row r="166" spans="2:27" ht="27.75" customHeight="1">
      <c r="B166" s="332"/>
      <c r="C166" s="332"/>
      <c r="D166" s="332"/>
      <c r="E166" s="140" t="s">
        <v>3</v>
      </c>
      <c r="F166" s="50">
        <v>0.08</v>
      </c>
      <c r="G166" s="51">
        <v>0.16</v>
      </c>
      <c r="H166" s="52">
        <v>0.18</v>
      </c>
      <c r="I166" s="50"/>
      <c r="J166" s="170">
        <v>1</v>
      </c>
      <c r="K166" s="46" t="s">
        <v>67</v>
      </c>
      <c r="L166" s="146">
        <f>'동별 점검수량'!F203</f>
        <v>0</v>
      </c>
      <c r="M166" s="146">
        <f>'동별 점검수량'!G203</f>
        <v>0</v>
      </c>
      <c r="N166" s="146">
        <f>'동별 점검수량'!H203</f>
        <v>0</v>
      </c>
      <c r="O166" s="56">
        <f t="shared" si="40"/>
        <v>0</v>
      </c>
      <c r="P166" s="57">
        <f>단가대비표!$G$7</f>
        <v>0</v>
      </c>
      <c r="Q166" s="47">
        <f t="shared" si="41"/>
        <v>0</v>
      </c>
      <c r="R166" s="56">
        <f t="shared" si="42"/>
        <v>0</v>
      </c>
      <c r="S166" s="57">
        <f>단가대비표!$G$8</f>
        <v>0</v>
      </c>
      <c r="T166" s="47">
        <f t="shared" si="43"/>
        <v>0</v>
      </c>
      <c r="U166" s="56">
        <f t="shared" si="44"/>
        <v>0</v>
      </c>
      <c r="V166" s="57">
        <f>단가대비표!$G$9</f>
        <v>0</v>
      </c>
      <c r="W166" s="47">
        <f t="shared" si="45"/>
        <v>0</v>
      </c>
      <c r="X166" s="47">
        <f t="shared" si="46"/>
        <v>0</v>
      </c>
      <c r="Y166" s="12"/>
      <c r="AA166" s="31"/>
    </row>
    <row r="167" spans="2:27" ht="27.75" customHeight="1">
      <c r="B167" s="332" t="s">
        <v>34</v>
      </c>
      <c r="C167" s="332"/>
      <c r="D167" s="332"/>
      <c r="E167" s="140" t="s">
        <v>4</v>
      </c>
      <c r="F167" s="50">
        <v>0.04</v>
      </c>
      <c r="G167" s="51">
        <v>0.18</v>
      </c>
      <c r="H167" s="52">
        <v>0.11</v>
      </c>
      <c r="I167" s="50"/>
      <c r="J167" s="170">
        <v>1</v>
      </c>
      <c r="K167" s="46" t="s">
        <v>67</v>
      </c>
      <c r="L167" s="146">
        <f>'동별 점검수량'!F204</f>
        <v>0</v>
      </c>
      <c r="M167" s="146">
        <f>'동별 점검수량'!G204</f>
        <v>0</v>
      </c>
      <c r="N167" s="146">
        <f>'동별 점검수량'!H204</f>
        <v>0</v>
      </c>
      <c r="O167" s="56">
        <f t="shared" si="40"/>
        <v>0</v>
      </c>
      <c r="P167" s="57">
        <f>단가대비표!$G$7</f>
        <v>0</v>
      </c>
      <c r="Q167" s="47">
        <f t="shared" si="41"/>
        <v>0</v>
      </c>
      <c r="R167" s="56">
        <f t="shared" si="42"/>
        <v>0</v>
      </c>
      <c r="S167" s="57">
        <f>단가대비표!$G$8</f>
        <v>0</v>
      </c>
      <c r="T167" s="47">
        <f t="shared" si="43"/>
        <v>0</v>
      </c>
      <c r="U167" s="56">
        <f t="shared" si="44"/>
        <v>0</v>
      </c>
      <c r="V167" s="57">
        <f>단가대비표!$G$9</f>
        <v>0</v>
      </c>
      <c r="W167" s="47">
        <f t="shared" si="45"/>
        <v>0</v>
      </c>
      <c r="X167" s="47">
        <f t="shared" si="46"/>
        <v>0</v>
      </c>
      <c r="Y167" s="12"/>
      <c r="AA167" s="31"/>
    </row>
    <row r="168" spans="2:27" ht="27.75" customHeight="1">
      <c r="B168" s="332"/>
      <c r="C168" s="332"/>
      <c r="D168" s="332"/>
      <c r="E168" s="140" t="s">
        <v>6</v>
      </c>
      <c r="F168" s="50">
        <v>0.04</v>
      </c>
      <c r="G168" s="51">
        <v>0.11</v>
      </c>
      <c r="H168" s="52">
        <v>0.13</v>
      </c>
      <c r="I168" s="50"/>
      <c r="J168" s="170">
        <v>1</v>
      </c>
      <c r="K168" s="46" t="s">
        <v>67</v>
      </c>
      <c r="L168" s="146">
        <f>'동별 점검수량'!F205</f>
        <v>0</v>
      </c>
      <c r="M168" s="146">
        <f>'동별 점검수량'!G205</f>
        <v>0</v>
      </c>
      <c r="N168" s="146">
        <f>'동별 점검수량'!H205</f>
        <v>0</v>
      </c>
      <c r="O168" s="56">
        <f t="shared" si="40"/>
        <v>0</v>
      </c>
      <c r="P168" s="57">
        <f>단가대비표!$G$7</f>
        <v>0</v>
      </c>
      <c r="Q168" s="47">
        <f t="shared" si="41"/>
        <v>0</v>
      </c>
      <c r="R168" s="56">
        <f t="shared" si="42"/>
        <v>0</v>
      </c>
      <c r="S168" s="57">
        <f>단가대비표!$G$8</f>
        <v>0</v>
      </c>
      <c r="T168" s="47">
        <f t="shared" si="43"/>
        <v>0</v>
      </c>
      <c r="U168" s="56">
        <f t="shared" si="44"/>
        <v>0</v>
      </c>
      <c r="V168" s="57">
        <f>단가대비표!$G$9</f>
        <v>0</v>
      </c>
      <c r="W168" s="47">
        <f t="shared" si="45"/>
        <v>0</v>
      </c>
      <c r="X168" s="47">
        <f t="shared" si="46"/>
        <v>0</v>
      </c>
      <c r="Y168" s="12"/>
      <c r="AA168" s="31"/>
    </row>
    <row r="169" spans="2:27" ht="27.75" customHeight="1">
      <c r="B169" s="332" t="s">
        <v>35</v>
      </c>
      <c r="C169" s="332"/>
      <c r="D169" s="332"/>
      <c r="E169" s="140" t="s">
        <v>36</v>
      </c>
      <c r="F169" s="50">
        <v>0.04</v>
      </c>
      <c r="G169" s="51">
        <v>0.11</v>
      </c>
      <c r="H169" s="52">
        <v>0.13</v>
      </c>
      <c r="I169" s="50"/>
      <c r="J169" s="170">
        <v>1</v>
      </c>
      <c r="K169" s="46" t="s">
        <v>67</v>
      </c>
      <c r="L169" s="146">
        <f>'동별 점검수량'!F206</f>
        <v>5</v>
      </c>
      <c r="M169" s="146">
        <f>'동별 점검수량'!G206</f>
        <v>1</v>
      </c>
      <c r="N169" s="146">
        <f>'동별 점검수량'!H206</f>
        <v>1</v>
      </c>
      <c r="O169" s="56">
        <f t="shared" si="40"/>
        <v>0.04</v>
      </c>
      <c r="P169" s="57">
        <f>단가대비표!$G$7</f>
        <v>0</v>
      </c>
      <c r="Q169" s="47">
        <f t="shared" si="41"/>
        <v>0</v>
      </c>
      <c r="R169" s="56">
        <f t="shared" si="42"/>
        <v>0.11</v>
      </c>
      <c r="S169" s="57">
        <f>단가대비표!$G$8</f>
        <v>0</v>
      </c>
      <c r="T169" s="47">
        <f t="shared" si="43"/>
        <v>0</v>
      </c>
      <c r="U169" s="56">
        <f t="shared" si="44"/>
        <v>0.13</v>
      </c>
      <c r="V169" s="57">
        <f>단가대비표!$G$9</f>
        <v>0</v>
      </c>
      <c r="W169" s="47">
        <f t="shared" si="45"/>
        <v>0</v>
      </c>
      <c r="X169" s="47">
        <f t="shared" si="46"/>
        <v>0</v>
      </c>
      <c r="Y169" s="12"/>
      <c r="AA169" s="31"/>
    </row>
    <row r="170" spans="2:27" ht="27.75" customHeight="1">
      <c r="B170" s="332"/>
      <c r="C170" s="332"/>
      <c r="D170" s="332"/>
      <c r="E170" s="140" t="s">
        <v>37</v>
      </c>
      <c r="F170" s="50">
        <v>0.04</v>
      </c>
      <c r="G170" s="51">
        <v>0.1</v>
      </c>
      <c r="H170" s="52">
        <v>0.1</v>
      </c>
      <c r="I170" s="50"/>
      <c r="J170" s="170">
        <v>1</v>
      </c>
      <c r="K170" s="46" t="s">
        <v>67</v>
      </c>
      <c r="L170" s="146">
        <f>'동별 점검수량'!F207</f>
        <v>0</v>
      </c>
      <c r="M170" s="146">
        <f>'동별 점검수량'!G207</f>
        <v>0</v>
      </c>
      <c r="N170" s="146">
        <f>'동별 점검수량'!H207</f>
        <v>0</v>
      </c>
      <c r="O170" s="56">
        <f t="shared" si="40"/>
        <v>0</v>
      </c>
      <c r="P170" s="57">
        <f>단가대비표!$G$7</f>
        <v>0</v>
      </c>
      <c r="Q170" s="47">
        <f t="shared" si="41"/>
        <v>0</v>
      </c>
      <c r="R170" s="56">
        <f t="shared" si="42"/>
        <v>0</v>
      </c>
      <c r="S170" s="57">
        <f>단가대비표!$G$8</f>
        <v>0</v>
      </c>
      <c r="T170" s="47">
        <f t="shared" si="43"/>
        <v>0</v>
      </c>
      <c r="U170" s="56">
        <f t="shared" si="44"/>
        <v>0</v>
      </c>
      <c r="V170" s="57">
        <f>단가대비표!$G$9</f>
        <v>0</v>
      </c>
      <c r="W170" s="47">
        <f t="shared" si="45"/>
        <v>0</v>
      </c>
      <c r="X170" s="47">
        <f t="shared" si="46"/>
        <v>0</v>
      </c>
      <c r="Y170" s="12"/>
      <c r="AA170" s="31"/>
    </row>
    <row r="171" spans="2:27" ht="27.75" customHeight="1">
      <c r="B171" s="332" t="s">
        <v>38</v>
      </c>
      <c r="C171" s="332"/>
      <c r="D171" s="332"/>
      <c r="E171" s="332"/>
      <c r="F171" s="50">
        <v>0.04</v>
      </c>
      <c r="G171" s="51">
        <v>0.35</v>
      </c>
      <c r="H171" s="52">
        <v>0.2</v>
      </c>
      <c r="I171" s="53">
        <v>1</v>
      </c>
      <c r="J171" s="52"/>
      <c r="K171" s="46" t="s">
        <v>65</v>
      </c>
      <c r="L171" s="146">
        <f>'동별 점검수량'!F208</f>
        <v>1</v>
      </c>
      <c r="M171" s="146">
        <f>'동별 점검수량'!G208</f>
        <v>1</v>
      </c>
      <c r="N171" s="146">
        <f>'동별 점검수량'!H208</f>
        <v>1</v>
      </c>
      <c r="O171" s="56">
        <f t="shared" si="40"/>
        <v>0.04</v>
      </c>
      <c r="P171" s="57">
        <f>단가대비표!$G$7</f>
        <v>0</v>
      </c>
      <c r="Q171" s="47">
        <f t="shared" si="41"/>
        <v>0</v>
      </c>
      <c r="R171" s="56">
        <f t="shared" si="42"/>
        <v>0.35</v>
      </c>
      <c r="S171" s="57">
        <f>단가대비표!$G$8</f>
        <v>0</v>
      </c>
      <c r="T171" s="47">
        <f t="shared" si="43"/>
        <v>0</v>
      </c>
      <c r="U171" s="56">
        <f t="shared" si="44"/>
        <v>0.2</v>
      </c>
      <c r="V171" s="57">
        <f>단가대비표!$G$9</f>
        <v>0</v>
      </c>
      <c r="W171" s="47">
        <f t="shared" si="45"/>
        <v>0</v>
      </c>
      <c r="X171" s="47">
        <f t="shared" si="46"/>
        <v>0</v>
      </c>
      <c r="Y171" s="12"/>
      <c r="AA171" s="31"/>
    </row>
    <row r="172" spans="2:27" ht="27.75" customHeight="1">
      <c r="B172" s="332" t="s">
        <v>68</v>
      </c>
      <c r="C172" s="332" t="s">
        <v>69</v>
      </c>
      <c r="D172" s="332"/>
      <c r="E172" s="332"/>
      <c r="F172" s="50">
        <v>0.04</v>
      </c>
      <c r="G172" s="51">
        <v>0.23</v>
      </c>
      <c r="H172" s="52">
        <v>0.1</v>
      </c>
      <c r="I172" s="53">
        <v>1</v>
      </c>
      <c r="J172" s="52"/>
      <c r="K172" s="46" t="s">
        <v>65</v>
      </c>
      <c r="L172" s="146">
        <f>'동별 점검수량'!F209</f>
        <v>1</v>
      </c>
      <c r="M172" s="146">
        <f>'동별 점검수량'!G209</f>
        <v>1</v>
      </c>
      <c r="N172" s="146">
        <f>'동별 점검수량'!H209</f>
        <v>1</v>
      </c>
      <c r="O172" s="56">
        <f t="shared" si="40"/>
        <v>0.04</v>
      </c>
      <c r="P172" s="57">
        <f>단가대비표!$G$7</f>
        <v>0</v>
      </c>
      <c r="Q172" s="47">
        <f t="shared" si="41"/>
        <v>0</v>
      </c>
      <c r="R172" s="56">
        <f t="shared" si="42"/>
        <v>0.23</v>
      </c>
      <c r="S172" s="57">
        <f>단가대비표!$G$8</f>
        <v>0</v>
      </c>
      <c r="T172" s="47">
        <f t="shared" si="43"/>
        <v>0</v>
      </c>
      <c r="U172" s="56">
        <f t="shared" si="44"/>
        <v>0.1</v>
      </c>
      <c r="V172" s="57">
        <f>단가대비표!$G$9</f>
        <v>0</v>
      </c>
      <c r="W172" s="47">
        <f t="shared" si="45"/>
        <v>0</v>
      </c>
      <c r="X172" s="47">
        <f t="shared" si="46"/>
        <v>0</v>
      </c>
      <c r="Y172" s="12"/>
      <c r="AA172" s="31"/>
    </row>
    <row r="173" spans="2:27" ht="27.75" customHeight="1">
      <c r="B173" s="332"/>
      <c r="C173" s="332" t="s">
        <v>70</v>
      </c>
      <c r="D173" s="332"/>
      <c r="E173" s="332"/>
      <c r="F173" s="50">
        <v>0.04</v>
      </c>
      <c r="G173" s="51">
        <v>0.21</v>
      </c>
      <c r="H173" s="52">
        <v>0.13</v>
      </c>
      <c r="I173" s="53">
        <v>1</v>
      </c>
      <c r="J173" s="52"/>
      <c r="K173" s="46" t="s">
        <v>65</v>
      </c>
      <c r="L173" s="146">
        <f>'동별 점검수량'!F210</f>
        <v>1</v>
      </c>
      <c r="M173" s="146">
        <f>'동별 점검수량'!G210</f>
        <v>1</v>
      </c>
      <c r="N173" s="146">
        <f>'동별 점검수량'!H210</f>
        <v>1</v>
      </c>
      <c r="O173" s="56">
        <f t="shared" si="40"/>
        <v>0.04</v>
      </c>
      <c r="P173" s="57">
        <f>단가대비표!$G$7</f>
        <v>0</v>
      </c>
      <c r="Q173" s="47">
        <f t="shared" si="41"/>
        <v>0</v>
      </c>
      <c r="R173" s="56">
        <f t="shared" si="42"/>
        <v>0.21</v>
      </c>
      <c r="S173" s="57">
        <f>단가대비표!$G$8</f>
        <v>0</v>
      </c>
      <c r="T173" s="47">
        <f t="shared" si="43"/>
        <v>0</v>
      </c>
      <c r="U173" s="56">
        <f t="shared" si="44"/>
        <v>0.13</v>
      </c>
      <c r="V173" s="57">
        <f>단가대비표!$G$9</f>
        <v>0</v>
      </c>
      <c r="W173" s="47">
        <f t="shared" si="45"/>
        <v>0</v>
      </c>
      <c r="X173" s="47">
        <f t="shared" si="46"/>
        <v>0</v>
      </c>
      <c r="Y173" s="12"/>
      <c r="AA173" s="31"/>
    </row>
    <row r="174" spans="2:27" ht="27.75" customHeight="1">
      <c r="B174" s="332" t="s">
        <v>71</v>
      </c>
      <c r="C174" s="332"/>
      <c r="D174" s="332"/>
      <c r="E174" s="332"/>
      <c r="F174" s="50">
        <v>0.04</v>
      </c>
      <c r="G174" s="51">
        <v>0.28999999999999998</v>
      </c>
      <c r="H174" s="52">
        <v>0.17</v>
      </c>
      <c r="I174" s="53">
        <v>1</v>
      </c>
      <c r="J174" s="52"/>
      <c r="K174" s="46" t="s">
        <v>65</v>
      </c>
      <c r="L174" s="146">
        <f>'동별 점검수량'!F211</f>
        <v>1</v>
      </c>
      <c r="M174" s="146">
        <f>'동별 점검수량'!G211</f>
        <v>1</v>
      </c>
      <c r="N174" s="146">
        <f>'동별 점검수량'!H211</f>
        <v>1</v>
      </c>
      <c r="O174" s="56">
        <f t="shared" si="40"/>
        <v>0.04</v>
      </c>
      <c r="P174" s="57">
        <f>단가대비표!$G$7</f>
        <v>0</v>
      </c>
      <c r="Q174" s="47">
        <f t="shared" si="41"/>
        <v>0</v>
      </c>
      <c r="R174" s="56">
        <f t="shared" si="42"/>
        <v>0.28999999999999998</v>
      </c>
      <c r="S174" s="57">
        <f>단가대비표!$G$8</f>
        <v>0</v>
      </c>
      <c r="T174" s="47">
        <f t="shared" si="43"/>
        <v>0</v>
      </c>
      <c r="U174" s="56">
        <f t="shared" si="44"/>
        <v>0.17</v>
      </c>
      <c r="V174" s="57">
        <f>단가대비표!$G$9</f>
        <v>0</v>
      </c>
      <c r="W174" s="47">
        <f t="shared" si="45"/>
        <v>0</v>
      </c>
      <c r="X174" s="47">
        <f t="shared" si="46"/>
        <v>0</v>
      </c>
      <c r="Y174" s="12"/>
      <c r="AA174" s="31"/>
    </row>
    <row r="175" spans="2:27" ht="27.75" customHeight="1">
      <c r="B175" s="332" t="s">
        <v>43</v>
      </c>
      <c r="C175" s="332"/>
      <c r="D175" s="332" t="s">
        <v>9</v>
      </c>
      <c r="E175" s="332"/>
      <c r="F175" s="50">
        <v>0.04</v>
      </c>
      <c r="G175" s="51">
        <v>0.28999999999999998</v>
      </c>
      <c r="H175" s="52">
        <v>0.17</v>
      </c>
      <c r="I175" s="53">
        <v>1</v>
      </c>
      <c r="J175" s="52"/>
      <c r="K175" s="46" t="s">
        <v>65</v>
      </c>
      <c r="L175" s="146">
        <f>'동별 점검수량'!F212</f>
        <v>1</v>
      </c>
      <c r="M175" s="146">
        <f>'동별 점검수량'!G212</f>
        <v>1</v>
      </c>
      <c r="N175" s="146">
        <f>'동별 점검수량'!H212</f>
        <v>1</v>
      </c>
      <c r="O175" s="56">
        <f t="shared" si="40"/>
        <v>0.04</v>
      </c>
      <c r="P175" s="57">
        <f>단가대비표!$G$7</f>
        <v>0</v>
      </c>
      <c r="Q175" s="47">
        <f t="shared" si="41"/>
        <v>0</v>
      </c>
      <c r="R175" s="56">
        <f t="shared" si="42"/>
        <v>0.28999999999999998</v>
      </c>
      <c r="S175" s="57">
        <f>단가대비표!$G$8</f>
        <v>0</v>
      </c>
      <c r="T175" s="47">
        <f t="shared" si="43"/>
        <v>0</v>
      </c>
      <c r="U175" s="56">
        <f t="shared" si="44"/>
        <v>0.17</v>
      </c>
      <c r="V175" s="57">
        <f>단가대비표!$G$9</f>
        <v>0</v>
      </c>
      <c r="W175" s="47">
        <f t="shared" si="45"/>
        <v>0</v>
      </c>
      <c r="X175" s="47">
        <f t="shared" si="46"/>
        <v>0</v>
      </c>
      <c r="Y175" s="12"/>
      <c r="AA175" s="31"/>
    </row>
    <row r="176" spans="2:27" ht="27.75" customHeight="1">
      <c r="B176" s="332"/>
      <c r="C176" s="332"/>
      <c r="D176" s="332" t="s">
        <v>44</v>
      </c>
      <c r="E176" s="332"/>
      <c r="F176" s="50">
        <v>0.04</v>
      </c>
      <c r="G176" s="51">
        <v>0.28999999999999998</v>
      </c>
      <c r="H176" s="52">
        <v>0.17</v>
      </c>
      <c r="I176" s="53">
        <v>1</v>
      </c>
      <c r="J176" s="52"/>
      <c r="K176" s="46" t="s">
        <v>65</v>
      </c>
      <c r="L176" s="146">
        <f>'동별 점검수량'!F213</f>
        <v>0</v>
      </c>
      <c r="M176" s="146">
        <f>'동별 점검수량'!G213</f>
        <v>0</v>
      </c>
      <c r="N176" s="146">
        <f>'동별 점검수량'!H213</f>
        <v>0</v>
      </c>
      <c r="O176" s="56">
        <f t="shared" si="40"/>
        <v>0</v>
      </c>
      <c r="P176" s="57">
        <f>단가대비표!$G$7</f>
        <v>0</v>
      </c>
      <c r="Q176" s="47">
        <f t="shared" si="41"/>
        <v>0</v>
      </c>
      <c r="R176" s="56">
        <f t="shared" si="42"/>
        <v>0</v>
      </c>
      <c r="S176" s="57">
        <f>단가대비표!$G$8</f>
        <v>0</v>
      </c>
      <c r="T176" s="47">
        <f t="shared" si="43"/>
        <v>0</v>
      </c>
      <c r="U176" s="56">
        <f t="shared" si="44"/>
        <v>0</v>
      </c>
      <c r="V176" s="57">
        <f>단가대비표!$G$9</f>
        <v>0</v>
      </c>
      <c r="W176" s="47">
        <f t="shared" si="45"/>
        <v>0</v>
      </c>
      <c r="X176" s="47">
        <f t="shared" si="46"/>
        <v>0</v>
      </c>
      <c r="Y176" s="12"/>
      <c r="AA176" s="31"/>
    </row>
    <row r="177" spans="2:27" ht="27.75" customHeight="1">
      <c r="B177" s="332" t="s">
        <v>45</v>
      </c>
      <c r="C177" s="332"/>
      <c r="D177" s="332"/>
      <c r="E177" s="332"/>
      <c r="F177" s="50">
        <v>0.04</v>
      </c>
      <c r="G177" s="51">
        <v>1.1299999999999999</v>
      </c>
      <c r="H177" s="52">
        <v>1.25</v>
      </c>
      <c r="I177" s="53">
        <v>1</v>
      </c>
      <c r="J177" s="52"/>
      <c r="K177" s="46" t="s">
        <v>65</v>
      </c>
      <c r="L177" s="146">
        <f>'동별 점검수량'!F214</f>
        <v>1</v>
      </c>
      <c r="M177" s="146">
        <f>'동별 점검수량'!G214</f>
        <v>1</v>
      </c>
      <c r="N177" s="146">
        <f>'동별 점검수량'!H214</f>
        <v>1</v>
      </c>
      <c r="O177" s="56">
        <f t="shared" si="40"/>
        <v>0.04</v>
      </c>
      <c r="P177" s="57">
        <f>단가대비표!$G$7</f>
        <v>0</v>
      </c>
      <c r="Q177" s="47">
        <f t="shared" si="41"/>
        <v>0</v>
      </c>
      <c r="R177" s="56">
        <f t="shared" si="42"/>
        <v>1.1299999999999999</v>
      </c>
      <c r="S177" s="57">
        <f>단가대비표!$G$8</f>
        <v>0</v>
      </c>
      <c r="T177" s="47">
        <f t="shared" si="43"/>
        <v>0</v>
      </c>
      <c r="U177" s="56">
        <f t="shared" si="44"/>
        <v>1.25</v>
      </c>
      <c r="V177" s="57">
        <f>단가대비표!$G$9</f>
        <v>0</v>
      </c>
      <c r="W177" s="47">
        <f t="shared" si="45"/>
        <v>0</v>
      </c>
      <c r="X177" s="47">
        <f t="shared" si="46"/>
        <v>0</v>
      </c>
      <c r="Y177" s="12"/>
      <c r="AA177" s="31"/>
    </row>
    <row r="178" spans="2:27" ht="27.75" customHeight="1">
      <c r="B178" s="332" t="s">
        <v>46</v>
      </c>
      <c r="C178" s="332"/>
      <c r="D178" s="332"/>
      <c r="E178" s="332"/>
      <c r="F178" s="50">
        <v>0.04</v>
      </c>
      <c r="G178" s="51">
        <v>0.52</v>
      </c>
      <c r="H178" s="52">
        <v>0.4</v>
      </c>
      <c r="I178" s="53">
        <v>1</v>
      </c>
      <c r="J178" s="52"/>
      <c r="K178" s="46" t="s">
        <v>65</v>
      </c>
      <c r="L178" s="146">
        <f>'동별 점검수량'!F215</f>
        <v>1</v>
      </c>
      <c r="M178" s="146">
        <f>'동별 점검수량'!G215</f>
        <v>1</v>
      </c>
      <c r="N178" s="146">
        <f>'동별 점검수량'!H215</f>
        <v>1</v>
      </c>
      <c r="O178" s="56">
        <f t="shared" si="40"/>
        <v>0.04</v>
      </c>
      <c r="P178" s="57">
        <f>단가대비표!$G$7</f>
        <v>0</v>
      </c>
      <c r="Q178" s="47">
        <f t="shared" si="41"/>
        <v>0</v>
      </c>
      <c r="R178" s="56">
        <f t="shared" si="42"/>
        <v>0.52</v>
      </c>
      <c r="S178" s="57">
        <f>단가대비표!$G$8</f>
        <v>0</v>
      </c>
      <c r="T178" s="47">
        <f t="shared" si="43"/>
        <v>0</v>
      </c>
      <c r="U178" s="56">
        <f t="shared" si="44"/>
        <v>0.4</v>
      </c>
      <c r="V178" s="57">
        <f>단가대비표!$G$9</f>
        <v>0</v>
      </c>
      <c r="W178" s="47">
        <f t="shared" si="45"/>
        <v>0</v>
      </c>
      <c r="X178" s="47">
        <f t="shared" si="46"/>
        <v>0</v>
      </c>
      <c r="Y178" s="12"/>
      <c r="AA178" s="31"/>
    </row>
    <row r="179" spans="2:27" ht="27.75" customHeight="1">
      <c r="B179" s="332" t="s">
        <v>47</v>
      </c>
      <c r="C179" s="332"/>
      <c r="D179" s="332"/>
      <c r="E179" s="332"/>
      <c r="F179" s="50">
        <v>0.04</v>
      </c>
      <c r="G179" s="51">
        <v>0.96</v>
      </c>
      <c r="H179" s="52">
        <v>1</v>
      </c>
      <c r="I179" s="53">
        <v>1</v>
      </c>
      <c r="J179" s="52"/>
      <c r="K179" s="46" t="s">
        <v>65</v>
      </c>
      <c r="L179" s="146">
        <f>'동별 점검수량'!F216</f>
        <v>1</v>
      </c>
      <c r="M179" s="146">
        <f>'동별 점검수량'!G216</f>
        <v>1</v>
      </c>
      <c r="N179" s="146">
        <f>'동별 점검수량'!H216</f>
        <v>1</v>
      </c>
      <c r="O179" s="56">
        <f t="shared" si="40"/>
        <v>0.04</v>
      </c>
      <c r="P179" s="57">
        <f>단가대비표!$G$7</f>
        <v>0</v>
      </c>
      <c r="Q179" s="47">
        <f t="shared" si="41"/>
        <v>0</v>
      </c>
      <c r="R179" s="56">
        <f t="shared" si="42"/>
        <v>0.96</v>
      </c>
      <c r="S179" s="57">
        <f>단가대비표!$G$8</f>
        <v>0</v>
      </c>
      <c r="T179" s="47">
        <f t="shared" si="43"/>
        <v>0</v>
      </c>
      <c r="U179" s="56">
        <f t="shared" si="44"/>
        <v>1</v>
      </c>
      <c r="V179" s="57">
        <f>단가대비표!$G$9</f>
        <v>0</v>
      </c>
      <c r="W179" s="47">
        <f t="shared" si="45"/>
        <v>0</v>
      </c>
      <c r="X179" s="47">
        <f t="shared" si="46"/>
        <v>0</v>
      </c>
      <c r="Y179" s="12"/>
      <c r="AA179" s="31"/>
    </row>
    <row r="180" spans="2:27" ht="27.75" customHeight="1">
      <c r="B180" s="332" t="s">
        <v>48</v>
      </c>
      <c r="C180" s="332"/>
      <c r="D180" s="332"/>
      <c r="E180" s="332"/>
      <c r="F180" s="50">
        <v>0.1</v>
      </c>
      <c r="G180" s="51">
        <v>0.75</v>
      </c>
      <c r="H180" s="52">
        <v>0.5</v>
      </c>
      <c r="I180" s="53">
        <v>1</v>
      </c>
      <c r="J180" s="52"/>
      <c r="K180" s="46" t="s">
        <v>65</v>
      </c>
      <c r="L180" s="146">
        <f>'동별 점검수량'!F217</f>
        <v>1</v>
      </c>
      <c r="M180" s="146">
        <f>'동별 점검수량'!G217</f>
        <v>1</v>
      </c>
      <c r="N180" s="146">
        <f>'동별 점검수량'!H217</f>
        <v>1</v>
      </c>
      <c r="O180" s="56">
        <f t="shared" si="40"/>
        <v>0.1</v>
      </c>
      <c r="P180" s="57">
        <f>단가대비표!$G$7</f>
        <v>0</v>
      </c>
      <c r="Q180" s="47">
        <f t="shared" si="41"/>
        <v>0</v>
      </c>
      <c r="R180" s="56">
        <f t="shared" si="42"/>
        <v>0.75</v>
      </c>
      <c r="S180" s="57">
        <f>단가대비표!$G$8</f>
        <v>0</v>
      </c>
      <c r="T180" s="47">
        <f t="shared" si="43"/>
        <v>0</v>
      </c>
      <c r="U180" s="56">
        <f t="shared" si="44"/>
        <v>0.5</v>
      </c>
      <c r="V180" s="57">
        <f>단가대비표!$G$9</f>
        <v>0</v>
      </c>
      <c r="W180" s="47">
        <f t="shared" si="45"/>
        <v>0</v>
      </c>
      <c r="X180" s="47">
        <f t="shared" si="46"/>
        <v>0</v>
      </c>
      <c r="Y180" s="12"/>
      <c r="AA180" s="31"/>
    </row>
    <row r="181" spans="2:27" ht="27.75" customHeight="1">
      <c r="B181" s="332" t="s">
        <v>72</v>
      </c>
      <c r="C181" s="332"/>
      <c r="D181" s="332"/>
      <c r="E181" s="332"/>
      <c r="F181" s="50">
        <v>0.04</v>
      </c>
      <c r="G181" s="51">
        <v>0.47</v>
      </c>
      <c r="H181" s="52">
        <v>0.42</v>
      </c>
      <c r="I181" s="53">
        <v>1</v>
      </c>
      <c r="J181" s="52"/>
      <c r="K181" s="46" t="s">
        <v>65</v>
      </c>
      <c r="L181" s="146">
        <f>'동별 점검수량'!F218</f>
        <v>1</v>
      </c>
      <c r="M181" s="146">
        <f>'동별 점검수량'!G218</f>
        <v>1</v>
      </c>
      <c r="N181" s="146">
        <f>'동별 점검수량'!H218</f>
        <v>1</v>
      </c>
      <c r="O181" s="56">
        <f t="shared" si="40"/>
        <v>0.04</v>
      </c>
      <c r="P181" s="57">
        <f>단가대비표!$G$7</f>
        <v>0</v>
      </c>
      <c r="Q181" s="47">
        <f t="shared" si="41"/>
        <v>0</v>
      </c>
      <c r="R181" s="56">
        <f t="shared" si="42"/>
        <v>0.47</v>
      </c>
      <c r="S181" s="57">
        <f>단가대비표!$G$8</f>
        <v>0</v>
      </c>
      <c r="T181" s="47">
        <f t="shared" si="43"/>
        <v>0</v>
      </c>
      <c r="U181" s="56">
        <f t="shared" si="44"/>
        <v>0.42</v>
      </c>
      <c r="V181" s="57">
        <f>단가대비표!$G$9</f>
        <v>0</v>
      </c>
      <c r="W181" s="47">
        <f t="shared" si="45"/>
        <v>0</v>
      </c>
      <c r="X181" s="47">
        <f t="shared" si="46"/>
        <v>0</v>
      </c>
      <c r="Y181" s="49"/>
      <c r="AA181" s="31"/>
    </row>
    <row r="182" spans="2:27" ht="27.75" customHeight="1">
      <c r="B182" s="336" t="s">
        <v>84</v>
      </c>
      <c r="C182" s="337"/>
      <c r="D182" s="337"/>
      <c r="E182" s="338"/>
      <c r="F182" s="271"/>
      <c r="G182" s="272"/>
      <c r="H182" s="273"/>
      <c r="I182" s="274"/>
      <c r="J182" s="273"/>
      <c r="K182" s="275"/>
      <c r="L182" s="275"/>
      <c r="M182" s="275"/>
      <c r="N182" s="276"/>
      <c r="O182" s="277">
        <f>TRUNC(SUBTOTAL(9,O157:O181),2)</f>
        <v>0.94</v>
      </c>
      <c r="P182" s="278"/>
      <c r="Q182" s="279">
        <f>TRUNC(SUBTOTAL(9,Q157:Q181),)</f>
        <v>0</v>
      </c>
      <c r="R182" s="277">
        <f>TRUNC(SUBTOTAL(9,R157:R181),2)</f>
        <v>6.67</v>
      </c>
      <c r="S182" s="278"/>
      <c r="T182" s="279">
        <f>TRUNC(SUBTOTAL(9,T157:T181),)</f>
        <v>0</v>
      </c>
      <c r="U182" s="277">
        <f>TRUNC(SUBTOTAL(9,U157:U181),2)</f>
        <v>5.78</v>
      </c>
      <c r="V182" s="278"/>
      <c r="W182" s="279">
        <f>TRUNC(SUBTOTAL(9,W157:W181),)</f>
        <v>0</v>
      </c>
      <c r="X182" s="279">
        <f>TRUNC(SUBTOTAL(9,X157:X181),)</f>
        <v>0</v>
      </c>
      <c r="Y182" s="280"/>
      <c r="AA182" s="31"/>
    </row>
    <row r="184" spans="2:27" ht="27.75" customHeight="1">
      <c r="B184" s="339" t="s">
        <v>335</v>
      </c>
      <c r="C184" s="340"/>
      <c r="D184" s="340"/>
      <c r="E184" s="341"/>
      <c r="F184" s="81"/>
      <c r="G184" s="82"/>
      <c r="H184" s="83"/>
      <c r="I184" s="84"/>
      <c r="J184" s="83"/>
      <c r="K184" s="85"/>
      <c r="L184" s="85"/>
      <c r="M184" s="85"/>
      <c r="N184" s="86"/>
      <c r="O184" s="87"/>
      <c r="P184" s="88"/>
      <c r="Q184" s="89"/>
      <c r="R184" s="87"/>
      <c r="S184" s="88"/>
      <c r="T184" s="90"/>
      <c r="U184" s="91"/>
      <c r="V184" s="92"/>
      <c r="W184" s="90"/>
      <c r="X184" s="93"/>
      <c r="Y184" s="94"/>
      <c r="AA184" s="31"/>
    </row>
    <row r="185" spans="2:27" ht="27.75" customHeight="1">
      <c r="B185" s="332" t="s">
        <v>31</v>
      </c>
      <c r="C185" s="332"/>
      <c r="D185" s="332"/>
      <c r="E185" s="140" t="s">
        <v>66</v>
      </c>
      <c r="F185" s="50">
        <v>0.13</v>
      </c>
      <c r="G185" s="51">
        <v>0.28000000000000003</v>
      </c>
      <c r="H185" s="52">
        <v>0.16</v>
      </c>
      <c r="I185" s="50"/>
      <c r="J185" s="170">
        <v>1.0900000000000001</v>
      </c>
      <c r="K185" s="46" t="s">
        <v>67</v>
      </c>
      <c r="L185" s="146">
        <f>'동별 점검수량'!F230</f>
        <v>2</v>
      </c>
      <c r="M185" s="146">
        <f>'동별 점검수량'!G230</f>
        <v>1</v>
      </c>
      <c r="N185" s="146">
        <f>'동별 점검수량'!H230</f>
        <v>1</v>
      </c>
      <c r="O185" s="56">
        <f t="shared" ref="O185:O209" si="47">TRUNC(F185*$N185*SUM($I185:$J185),2)</f>
        <v>0.14000000000000001</v>
      </c>
      <c r="P185" s="57">
        <f>단가대비표!$G$7</f>
        <v>0</v>
      </c>
      <c r="Q185" s="47">
        <f t="shared" ref="Q185:Q209" si="48">TRUNC(O185*P185,)</f>
        <v>0</v>
      </c>
      <c r="R185" s="56">
        <f t="shared" ref="R185:R209" si="49">TRUNC(G185*$N185*SUM($I185:$J185),2)</f>
        <v>0.3</v>
      </c>
      <c r="S185" s="57">
        <f>단가대비표!$G$8</f>
        <v>0</v>
      </c>
      <c r="T185" s="47">
        <f t="shared" ref="T185:T209" si="50">TRUNC(R185*S185,)</f>
        <v>0</v>
      </c>
      <c r="U185" s="56">
        <f t="shared" ref="U185:U209" si="51">TRUNC(H185*$N185*SUM($I185:$J185),2)</f>
        <v>0.17</v>
      </c>
      <c r="V185" s="57">
        <f>단가대비표!$G$9</f>
        <v>0</v>
      </c>
      <c r="W185" s="47">
        <f t="shared" ref="W185:W209" si="52">TRUNC(U185*V185,)</f>
        <v>0</v>
      </c>
      <c r="X185" s="47">
        <f t="shared" ref="X185:X209" si="53">Q185+T185+W185</f>
        <v>0</v>
      </c>
      <c r="Y185" s="48"/>
      <c r="AA185" s="31"/>
    </row>
    <row r="186" spans="2:27" ht="27.75" customHeight="1">
      <c r="B186" s="332"/>
      <c r="C186" s="332"/>
      <c r="D186" s="332"/>
      <c r="E186" s="140" t="s">
        <v>0</v>
      </c>
      <c r="F186" s="50">
        <v>0.1</v>
      </c>
      <c r="G186" s="51">
        <v>0.25</v>
      </c>
      <c r="H186" s="52">
        <v>0.17</v>
      </c>
      <c r="I186" s="50"/>
      <c r="J186" s="170">
        <v>1.0900000000000001</v>
      </c>
      <c r="K186" s="46" t="s">
        <v>67</v>
      </c>
      <c r="L186" s="146">
        <f>'동별 점검수량'!F231</f>
        <v>2</v>
      </c>
      <c r="M186" s="146">
        <f>'동별 점검수량'!G231</f>
        <v>1</v>
      </c>
      <c r="N186" s="146">
        <f>'동별 점검수량'!H231</f>
        <v>1</v>
      </c>
      <c r="O186" s="56">
        <f t="shared" si="47"/>
        <v>0.1</v>
      </c>
      <c r="P186" s="57">
        <f>단가대비표!$G$7</f>
        <v>0</v>
      </c>
      <c r="Q186" s="47">
        <f t="shared" si="48"/>
        <v>0</v>
      </c>
      <c r="R186" s="56">
        <f t="shared" si="49"/>
        <v>0.27</v>
      </c>
      <c r="S186" s="57">
        <f>단가대비표!$G$8</f>
        <v>0</v>
      </c>
      <c r="T186" s="47">
        <f t="shared" si="50"/>
        <v>0</v>
      </c>
      <c r="U186" s="56">
        <f t="shared" si="51"/>
        <v>0.18</v>
      </c>
      <c r="V186" s="57">
        <f>단가대비표!$G$9</f>
        <v>0</v>
      </c>
      <c r="W186" s="47">
        <f t="shared" si="52"/>
        <v>0</v>
      </c>
      <c r="X186" s="47">
        <f t="shared" si="53"/>
        <v>0</v>
      </c>
      <c r="Y186" s="49"/>
      <c r="AA186" s="31"/>
    </row>
    <row r="187" spans="2:27" ht="27.75" customHeight="1">
      <c r="B187" s="332"/>
      <c r="C187" s="332"/>
      <c r="D187" s="332"/>
      <c r="E187" s="140" t="s">
        <v>32</v>
      </c>
      <c r="F187" s="50">
        <v>0.1</v>
      </c>
      <c r="G187" s="51">
        <v>0.27</v>
      </c>
      <c r="H187" s="52">
        <v>0.17</v>
      </c>
      <c r="I187" s="50"/>
      <c r="J187" s="170">
        <v>1.0900000000000001</v>
      </c>
      <c r="K187" s="46" t="s">
        <v>67</v>
      </c>
      <c r="L187" s="146">
        <f>'동별 점검수량'!F232</f>
        <v>0</v>
      </c>
      <c r="M187" s="146">
        <f>'동별 점검수량'!G232</f>
        <v>0</v>
      </c>
      <c r="N187" s="146">
        <f>'동별 점검수량'!H232</f>
        <v>0</v>
      </c>
      <c r="O187" s="56">
        <f t="shared" si="47"/>
        <v>0</v>
      </c>
      <c r="P187" s="57">
        <f>단가대비표!$G$7</f>
        <v>0</v>
      </c>
      <c r="Q187" s="47">
        <f t="shared" si="48"/>
        <v>0</v>
      </c>
      <c r="R187" s="56">
        <f t="shared" si="49"/>
        <v>0</v>
      </c>
      <c r="S187" s="57">
        <f>단가대비표!$G$8</f>
        <v>0</v>
      </c>
      <c r="T187" s="47">
        <f t="shared" si="50"/>
        <v>0</v>
      </c>
      <c r="U187" s="56">
        <f t="shared" si="51"/>
        <v>0</v>
      </c>
      <c r="V187" s="57">
        <f>단가대비표!$G$9</f>
        <v>0</v>
      </c>
      <c r="W187" s="47">
        <f t="shared" si="52"/>
        <v>0</v>
      </c>
      <c r="X187" s="47">
        <f t="shared" si="53"/>
        <v>0</v>
      </c>
      <c r="Y187" s="49"/>
      <c r="AA187" s="31"/>
    </row>
    <row r="188" spans="2:27" ht="27.75" customHeight="1">
      <c r="B188" s="332"/>
      <c r="C188" s="332"/>
      <c r="D188" s="332"/>
      <c r="E188" s="140" t="s">
        <v>10</v>
      </c>
      <c r="F188" s="50">
        <v>0.1</v>
      </c>
      <c r="G188" s="51">
        <v>0.28000000000000003</v>
      </c>
      <c r="H188" s="52">
        <v>0.19</v>
      </c>
      <c r="I188" s="50"/>
      <c r="J188" s="170">
        <v>1.0900000000000001</v>
      </c>
      <c r="K188" s="46" t="s">
        <v>67</v>
      </c>
      <c r="L188" s="146">
        <f>'동별 점검수량'!F233</f>
        <v>2</v>
      </c>
      <c r="M188" s="146">
        <f>'동별 점검수량'!G233</f>
        <v>1</v>
      </c>
      <c r="N188" s="146">
        <f>'동별 점검수량'!H233</f>
        <v>1</v>
      </c>
      <c r="O188" s="56">
        <f t="shared" si="47"/>
        <v>0.1</v>
      </c>
      <c r="P188" s="57">
        <f>단가대비표!$G$7</f>
        <v>0</v>
      </c>
      <c r="Q188" s="47">
        <f t="shared" si="48"/>
        <v>0</v>
      </c>
      <c r="R188" s="56">
        <f t="shared" si="49"/>
        <v>0.3</v>
      </c>
      <c r="S188" s="57">
        <f>단가대비표!$G$8</f>
        <v>0</v>
      </c>
      <c r="T188" s="47">
        <f t="shared" si="50"/>
        <v>0</v>
      </c>
      <c r="U188" s="56">
        <f t="shared" si="51"/>
        <v>0.2</v>
      </c>
      <c r="V188" s="57">
        <f>단가대비표!$G$9</f>
        <v>0</v>
      </c>
      <c r="W188" s="47">
        <f t="shared" si="52"/>
        <v>0</v>
      </c>
      <c r="X188" s="47">
        <f t="shared" si="53"/>
        <v>0</v>
      </c>
      <c r="Y188" s="48"/>
      <c r="AA188" s="31"/>
    </row>
    <row r="189" spans="2:27" ht="27.75" customHeight="1">
      <c r="B189" s="332"/>
      <c r="C189" s="332"/>
      <c r="D189" s="332"/>
      <c r="E189" s="140" t="s">
        <v>11</v>
      </c>
      <c r="F189" s="50">
        <v>0.04</v>
      </c>
      <c r="G189" s="51">
        <v>0.16</v>
      </c>
      <c r="H189" s="52">
        <v>0.11</v>
      </c>
      <c r="I189" s="50"/>
      <c r="J189" s="170">
        <v>1.0900000000000001</v>
      </c>
      <c r="K189" s="46" t="s">
        <v>67</v>
      </c>
      <c r="L189" s="146">
        <f>'동별 점검수량'!F234</f>
        <v>0</v>
      </c>
      <c r="M189" s="146">
        <f>'동별 점검수량'!G234</f>
        <v>0</v>
      </c>
      <c r="N189" s="146">
        <f>'동별 점검수량'!H234</f>
        <v>0</v>
      </c>
      <c r="O189" s="56">
        <f t="shared" si="47"/>
        <v>0</v>
      </c>
      <c r="P189" s="57">
        <f>단가대비표!$G$7</f>
        <v>0</v>
      </c>
      <c r="Q189" s="47">
        <f t="shared" si="48"/>
        <v>0</v>
      </c>
      <c r="R189" s="56">
        <f t="shared" si="49"/>
        <v>0</v>
      </c>
      <c r="S189" s="57">
        <f>단가대비표!$G$8</f>
        <v>0</v>
      </c>
      <c r="T189" s="47">
        <f t="shared" si="50"/>
        <v>0</v>
      </c>
      <c r="U189" s="56">
        <f t="shared" si="51"/>
        <v>0</v>
      </c>
      <c r="V189" s="57">
        <f>단가대비표!$G$9</f>
        <v>0</v>
      </c>
      <c r="W189" s="47">
        <f t="shared" si="52"/>
        <v>0</v>
      </c>
      <c r="X189" s="47">
        <f t="shared" si="53"/>
        <v>0</v>
      </c>
      <c r="Y189" s="48"/>
      <c r="AA189" s="31"/>
    </row>
    <row r="190" spans="2:27" ht="27.75" customHeight="1">
      <c r="B190" s="332"/>
      <c r="C190" s="332"/>
      <c r="D190" s="332"/>
      <c r="E190" s="140" t="s">
        <v>1</v>
      </c>
      <c r="F190" s="50">
        <v>0.02</v>
      </c>
      <c r="G190" s="51">
        <v>0.16</v>
      </c>
      <c r="H190" s="52">
        <v>7.0000000000000007E-2</v>
      </c>
      <c r="I190" s="50"/>
      <c r="J190" s="170">
        <v>1.0900000000000001</v>
      </c>
      <c r="K190" s="46" t="s">
        <v>67</v>
      </c>
      <c r="L190" s="146">
        <f>'동별 점검수량'!F235</f>
        <v>1</v>
      </c>
      <c r="M190" s="146">
        <f>'동별 점검수량'!G235</f>
        <v>1</v>
      </c>
      <c r="N190" s="146">
        <f>'동별 점검수량'!H235</f>
        <v>1</v>
      </c>
      <c r="O190" s="56">
        <f t="shared" si="47"/>
        <v>0.02</v>
      </c>
      <c r="P190" s="57">
        <f>단가대비표!$G$7</f>
        <v>0</v>
      </c>
      <c r="Q190" s="47">
        <f t="shared" si="48"/>
        <v>0</v>
      </c>
      <c r="R190" s="56">
        <f t="shared" si="49"/>
        <v>0.17</v>
      </c>
      <c r="S190" s="57">
        <f>단가대비표!$G$8</f>
        <v>0</v>
      </c>
      <c r="T190" s="47">
        <f t="shared" si="50"/>
        <v>0</v>
      </c>
      <c r="U190" s="56">
        <f t="shared" si="51"/>
        <v>7.0000000000000007E-2</v>
      </c>
      <c r="V190" s="57">
        <f>단가대비표!$G$9</f>
        <v>0</v>
      </c>
      <c r="W190" s="47">
        <f t="shared" si="52"/>
        <v>0</v>
      </c>
      <c r="X190" s="47">
        <f t="shared" si="53"/>
        <v>0</v>
      </c>
      <c r="Y190" s="12"/>
      <c r="AA190" s="31"/>
    </row>
    <row r="191" spans="2:27" ht="27.75" customHeight="1">
      <c r="B191" s="332"/>
      <c r="C191" s="332"/>
      <c r="D191" s="332"/>
      <c r="E191" s="140" t="s">
        <v>2</v>
      </c>
      <c r="F191" s="50">
        <v>0.1</v>
      </c>
      <c r="G191" s="51">
        <v>0.21</v>
      </c>
      <c r="H191" s="52">
        <v>0.13</v>
      </c>
      <c r="I191" s="50"/>
      <c r="J191" s="170">
        <v>1.0900000000000001</v>
      </c>
      <c r="K191" s="46" t="s">
        <v>67</v>
      </c>
      <c r="L191" s="146">
        <f>'동별 점검수량'!F236</f>
        <v>4</v>
      </c>
      <c r="M191" s="146">
        <f>'동별 점검수량'!G236</f>
        <v>0.8</v>
      </c>
      <c r="N191" s="146">
        <f>'동별 점검수량'!H236</f>
        <v>1</v>
      </c>
      <c r="O191" s="56">
        <f t="shared" si="47"/>
        <v>0.1</v>
      </c>
      <c r="P191" s="57">
        <f>단가대비표!$G$7</f>
        <v>0</v>
      </c>
      <c r="Q191" s="47">
        <f t="shared" si="48"/>
        <v>0</v>
      </c>
      <c r="R191" s="56">
        <f t="shared" si="49"/>
        <v>0.22</v>
      </c>
      <c r="S191" s="57">
        <f>단가대비표!$G$8</f>
        <v>0</v>
      </c>
      <c r="T191" s="47">
        <f t="shared" si="50"/>
        <v>0</v>
      </c>
      <c r="U191" s="56">
        <f t="shared" si="51"/>
        <v>0.14000000000000001</v>
      </c>
      <c r="V191" s="57">
        <f>단가대비표!$G$9</f>
        <v>0</v>
      </c>
      <c r="W191" s="47">
        <f t="shared" si="52"/>
        <v>0</v>
      </c>
      <c r="X191" s="47">
        <f t="shared" si="53"/>
        <v>0</v>
      </c>
      <c r="Y191" s="12"/>
      <c r="AA191" s="31"/>
    </row>
    <row r="192" spans="2:27" ht="27.75" customHeight="1">
      <c r="B192" s="332"/>
      <c r="C192" s="332"/>
      <c r="D192" s="332"/>
      <c r="E192" s="140" t="s">
        <v>33</v>
      </c>
      <c r="F192" s="50">
        <v>0.09</v>
      </c>
      <c r="G192" s="51">
        <v>0.23</v>
      </c>
      <c r="H192" s="52">
        <v>0.09</v>
      </c>
      <c r="I192" s="50"/>
      <c r="J192" s="170">
        <v>1.0900000000000001</v>
      </c>
      <c r="K192" s="46" t="s">
        <v>67</v>
      </c>
      <c r="L192" s="146">
        <f>'동별 점검수량'!F237</f>
        <v>0</v>
      </c>
      <c r="M192" s="146">
        <f>'동별 점검수량'!G237</f>
        <v>0</v>
      </c>
      <c r="N192" s="146">
        <f>'동별 점검수량'!H237</f>
        <v>0</v>
      </c>
      <c r="O192" s="56">
        <f t="shared" si="47"/>
        <v>0</v>
      </c>
      <c r="P192" s="57">
        <f>단가대비표!$G$7</f>
        <v>0</v>
      </c>
      <c r="Q192" s="47">
        <f t="shared" si="48"/>
        <v>0</v>
      </c>
      <c r="R192" s="56">
        <f t="shared" si="49"/>
        <v>0</v>
      </c>
      <c r="S192" s="57">
        <f>단가대비표!$G$8</f>
        <v>0</v>
      </c>
      <c r="T192" s="47">
        <f t="shared" si="50"/>
        <v>0</v>
      </c>
      <c r="U192" s="56">
        <f t="shared" si="51"/>
        <v>0</v>
      </c>
      <c r="V192" s="57">
        <f>단가대비표!$G$9</f>
        <v>0</v>
      </c>
      <c r="W192" s="47">
        <f t="shared" si="52"/>
        <v>0</v>
      </c>
      <c r="X192" s="47">
        <f t="shared" si="53"/>
        <v>0</v>
      </c>
      <c r="Y192" s="48"/>
      <c r="AA192" s="31"/>
    </row>
    <row r="193" spans="2:27" ht="27.75" customHeight="1">
      <c r="B193" s="332"/>
      <c r="C193" s="332"/>
      <c r="D193" s="332"/>
      <c r="E193" s="140" t="s">
        <v>5</v>
      </c>
      <c r="F193" s="50">
        <v>0.04</v>
      </c>
      <c r="G193" s="51">
        <v>0.11</v>
      </c>
      <c r="H193" s="52">
        <v>0.17</v>
      </c>
      <c r="I193" s="50"/>
      <c r="J193" s="170">
        <v>1.0900000000000001</v>
      </c>
      <c r="K193" s="46" t="s">
        <v>67</v>
      </c>
      <c r="L193" s="146">
        <f>'동별 점검수량'!F238</f>
        <v>4</v>
      </c>
      <c r="M193" s="146">
        <f>'동별 점검수량'!G238</f>
        <v>0.8</v>
      </c>
      <c r="N193" s="146">
        <f>'동별 점검수량'!H238</f>
        <v>1</v>
      </c>
      <c r="O193" s="56">
        <f t="shared" si="47"/>
        <v>0.04</v>
      </c>
      <c r="P193" s="57">
        <f>단가대비표!$G$7</f>
        <v>0</v>
      </c>
      <c r="Q193" s="47">
        <f t="shared" si="48"/>
        <v>0</v>
      </c>
      <c r="R193" s="56">
        <f t="shared" si="49"/>
        <v>0.11</v>
      </c>
      <c r="S193" s="57">
        <f>단가대비표!$G$8</f>
        <v>0</v>
      </c>
      <c r="T193" s="47">
        <f t="shared" si="50"/>
        <v>0</v>
      </c>
      <c r="U193" s="56">
        <f t="shared" si="51"/>
        <v>0.18</v>
      </c>
      <c r="V193" s="57">
        <f>단가대비표!$G$9</f>
        <v>0</v>
      </c>
      <c r="W193" s="47">
        <f t="shared" si="52"/>
        <v>0</v>
      </c>
      <c r="X193" s="47">
        <f t="shared" si="53"/>
        <v>0</v>
      </c>
      <c r="Y193" s="48"/>
      <c r="AA193" s="31"/>
    </row>
    <row r="194" spans="2:27" ht="27.75" customHeight="1">
      <c r="B194" s="332"/>
      <c r="C194" s="332"/>
      <c r="D194" s="332"/>
      <c r="E194" s="140" t="s">
        <v>3</v>
      </c>
      <c r="F194" s="50">
        <v>0.08</v>
      </c>
      <c r="G194" s="51">
        <v>0.16</v>
      </c>
      <c r="H194" s="52">
        <v>0.18</v>
      </c>
      <c r="I194" s="50"/>
      <c r="J194" s="170">
        <v>1.0900000000000001</v>
      </c>
      <c r="K194" s="46" t="s">
        <v>67</v>
      </c>
      <c r="L194" s="146">
        <f>'동별 점검수량'!F239</f>
        <v>0</v>
      </c>
      <c r="M194" s="146">
        <f>'동별 점검수량'!G239</f>
        <v>0</v>
      </c>
      <c r="N194" s="146">
        <f>'동별 점검수량'!H239</f>
        <v>0</v>
      </c>
      <c r="O194" s="56">
        <f t="shared" si="47"/>
        <v>0</v>
      </c>
      <c r="P194" s="57">
        <f>단가대비표!$G$7</f>
        <v>0</v>
      </c>
      <c r="Q194" s="47">
        <f t="shared" si="48"/>
        <v>0</v>
      </c>
      <c r="R194" s="56">
        <f t="shared" si="49"/>
        <v>0</v>
      </c>
      <c r="S194" s="57">
        <f>단가대비표!$G$8</f>
        <v>0</v>
      </c>
      <c r="T194" s="47">
        <f t="shared" si="50"/>
        <v>0</v>
      </c>
      <c r="U194" s="56">
        <f t="shared" si="51"/>
        <v>0</v>
      </c>
      <c r="V194" s="57">
        <f>단가대비표!$G$9</f>
        <v>0</v>
      </c>
      <c r="W194" s="47">
        <f t="shared" si="52"/>
        <v>0</v>
      </c>
      <c r="X194" s="47">
        <f t="shared" si="53"/>
        <v>0</v>
      </c>
      <c r="Y194" s="12"/>
      <c r="AA194" s="31"/>
    </row>
    <row r="195" spans="2:27" ht="27.75" customHeight="1">
      <c r="B195" s="332" t="s">
        <v>34</v>
      </c>
      <c r="C195" s="332"/>
      <c r="D195" s="332"/>
      <c r="E195" s="140" t="s">
        <v>4</v>
      </c>
      <c r="F195" s="50">
        <v>0.04</v>
      </c>
      <c r="G195" s="51">
        <v>0.18</v>
      </c>
      <c r="H195" s="52">
        <v>0.11</v>
      </c>
      <c r="I195" s="50"/>
      <c r="J195" s="170">
        <v>1.0900000000000001</v>
      </c>
      <c r="K195" s="46" t="s">
        <v>67</v>
      </c>
      <c r="L195" s="146">
        <f>'동별 점검수량'!F240</f>
        <v>5</v>
      </c>
      <c r="M195" s="146">
        <f>'동별 점검수량'!G240</f>
        <v>1</v>
      </c>
      <c r="N195" s="146">
        <f>'동별 점검수량'!H240</f>
        <v>1</v>
      </c>
      <c r="O195" s="56">
        <f t="shared" si="47"/>
        <v>0.04</v>
      </c>
      <c r="P195" s="57">
        <f>단가대비표!$G$7</f>
        <v>0</v>
      </c>
      <c r="Q195" s="47">
        <f t="shared" si="48"/>
        <v>0</v>
      </c>
      <c r="R195" s="56">
        <f t="shared" si="49"/>
        <v>0.19</v>
      </c>
      <c r="S195" s="57">
        <f>단가대비표!$G$8</f>
        <v>0</v>
      </c>
      <c r="T195" s="47">
        <f t="shared" si="50"/>
        <v>0</v>
      </c>
      <c r="U195" s="56">
        <f t="shared" si="51"/>
        <v>0.11</v>
      </c>
      <c r="V195" s="57">
        <f>단가대비표!$G$9</f>
        <v>0</v>
      </c>
      <c r="W195" s="47">
        <f t="shared" si="52"/>
        <v>0</v>
      </c>
      <c r="X195" s="47">
        <f t="shared" si="53"/>
        <v>0</v>
      </c>
      <c r="Y195" s="12"/>
      <c r="AA195" s="31"/>
    </row>
    <row r="196" spans="2:27" ht="27.75" customHeight="1">
      <c r="B196" s="332"/>
      <c r="C196" s="332"/>
      <c r="D196" s="332"/>
      <c r="E196" s="140" t="s">
        <v>6</v>
      </c>
      <c r="F196" s="50">
        <v>0.04</v>
      </c>
      <c r="G196" s="51">
        <v>0.11</v>
      </c>
      <c r="H196" s="52">
        <v>0.13</v>
      </c>
      <c r="I196" s="50"/>
      <c r="J196" s="170">
        <v>1.0900000000000001</v>
      </c>
      <c r="K196" s="46" t="s">
        <v>67</v>
      </c>
      <c r="L196" s="146">
        <f>'동별 점검수량'!F241</f>
        <v>342</v>
      </c>
      <c r="M196" s="146">
        <f>'동별 점검수량'!G241</f>
        <v>68.400000000000006</v>
      </c>
      <c r="N196" s="146">
        <f>'동별 점검수량'!H241</f>
        <v>69</v>
      </c>
      <c r="O196" s="56">
        <f t="shared" si="47"/>
        <v>3</v>
      </c>
      <c r="P196" s="57">
        <f>단가대비표!$G$7</f>
        <v>0</v>
      </c>
      <c r="Q196" s="47">
        <f t="shared" si="48"/>
        <v>0</v>
      </c>
      <c r="R196" s="56">
        <f t="shared" si="49"/>
        <v>8.27</v>
      </c>
      <c r="S196" s="57">
        <f>단가대비표!$G$8</f>
        <v>0</v>
      </c>
      <c r="T196" s="47">
        <f t="shared" si="50"/>
        <v>0</v>
      </c>
      <c r="U196" s="56">
        <f t="shared" si="51"/>
        <v>9.77</v>
      </c>
      <c r="V196" s="57">
        <f>단가대비표!$G$9</f>
        <v>0</v>
      </c>
      <c r="W196" s="47">
        <f t="shared" si="52"/>
        <v>0</v>
      </c>
      <c r="X196" s="47">
        <f t="shared" si="53"/>
        <v>0</v>
      </c>
      <c r="Y196" s="12"/>
      <c r="AA196" s="31"/>
    </row>
    <row r="197" spans="2:27" ht="27.75" customHeight="1">
      <c r="B197" s="332" t="s">
        <v>35</v>
      </c>
      <c r="C197" s="332"/>
      <c r="D197" s="332"/>
      <c r="E197" s="140" t="s">
        <v>36</v>
      </c>
      <c r="F197" s="50">
        <v>0.04</v>
      </c>
      <c r="G197" s="51">
        <v>0.11</v>
      </c>
      <c r="H197" s="52">
        <v>0.13</v>
      </c>
      <c r="I197" s="50"/>
      <c r="J197" s="170">
        <v>1.0900000000000001</v>
      </c>
      <c r="K197" s="46" t="s">
        <v>67</v>
      </c>
      <c r="L197" s="146">
        <f>'동별 점검수량'!F242</f>
        <v>16</v>
      </c>
      <c r="M197" s="146">
        <f>'동별 점검수량'!G242</f>
        <v>3.2</v>
      </c>
      <c r="N197" s="146">
        <f>'동별 점검수량'!H242</f>
        <v>4</v>
      </c>
      <c r="O197" s="56">
        <f t="shared" si="47"/>
        <v>0.17</v>
      </c>
      <c r="P197" s="57">
        <f>단가대비표!$G$7</f>
        <v>0</v>
      </c>
      <c r="Q197" s="47">
        <f t="shared" si="48"/>
        <v>0</v>
      </c>
      <c r="R197" s="56">
        <f t="shared" si="49"/>
        <v>0.47</v>
      </c>
      <c r="S197" s="57">
        <f>단가대비표!$G$8</f>
        <v>0</v>
      </c>
      <c r="T197" s="47">
        <f t="shared" si="50"/>
        <v>0</v>
      </c>
      <c r="U197" s="56">
        <f t="shared" si="51"/>
        <v>0.56000000000000005</v>
      </c>
      <c r="V197" s="57">
        <f>단가대비표!$G$9</f>
        <v>0</v>
      </c>
      <c r="W197" s="47">
        <f t="shared" si="52"/>
        <v>0</v>
      </c>
      <c r="X197" s="47">
        <f t="shared" si="53"/>
        <v>0</v>
      </c>
      <c r="Y197" s="12"/>
      <c r="AA197" s="31"/>
    </row>
    <row r="198" spans="2:27" ht="27.75" customHeight="1">
      <c r="B198" s="332"/>
      <c r="C198" s="332"/>
      <c r="D198" s="332"/>
      <c r="E198" s="140" t="s">
        <v>37</v>
      </c>
      <c r="F198" s="50">
        <v>0.04</v>
      </c>
      <c r="G198" s="51">
        <v>0.1</v>
      </c>
      <c r="H198" s="52">
        <v>0.1</v>
      </c>
      <c r="I198" s="50"/>
      <c r="J198" s="170">
        <v>1.0900000000000001</v>
      </c>
      <c r="K198" s="46" t="s">
        <v>67</v>
      </c>
      <c r="L198" s="146">
        <f>'동별 점검수량'!F243</f>
        <v>0</v>
      </c>
      <c r="M198" s="146">
        <f>'동별 점검수량'!G243</f>
        <v>0</v>
      </c>
      <c r="N198" s="146">
        <f>'동별 점검수량'!H243</f>
        <v>0</v>
      </c>
      <c r="O198" s="56">
        <f t="shared" si="47"/>
        <v>0</v>
      </c>
      <c r="P198" s="57">
        <f>단가대비표!$G$7</f>
        <v>0</v>
      </c>
      <c r="Q198" s="47">
        <f t="shared" si="48"/>
        <v>0</v>
      </c>
      <c r="R198" s="56">
        <f t="shared" si="49"/>
        <v>0</v>
      </c>
      <c r="S198" s="57">
        <f>단가대비표!$G$8</f>
        <v>0</v>
      </c>
      <c r="T198" s="47">
        <f t="shared" si="50"/>
        <v>0</v>
      </c>
      <c r="U198" s="56">
        <f t="shared" si="51"/>
        <v>0</v>
      </c>
      <c r="V198" s="57">
        <f>단가대비표!$G$9</f>
        <v>0</v>
      </c>
      <c r="W198" s="47">
        <f t="shared" si="52"/>
        <v>0</v>
      </c>
      <c r="X198" s="47">
        <f t="shared" si="53"/>
        <v>0</v>
      </c>
      <c r="Y198" s="12"/>
      <c r="AA198" s="31"/>
    </row>
    <row r="199" spans="2:27" ht="27.75" customHeight="1">
      <c r="B199" s="332" t="s">
        <v>38</v>
      </c>
      <c r="C199" s="332"/>
      <c r="D199" s="332"/>
      <c r="E199" s="332"/>
      <c r="F199" s="50">
        <v>0.04</v>
      </c>
      <c r="G199" s="51">
        <v>0.35</v>
      </c>
      <c r="H199" s="52">
        <v>0.2</v>
      </c>
      <c r="I199" s="53">
        <v>1.1000000000000001</v>
      </c>
      <c r="J199" s="52"/>
      <c r="K199" s="46" t="s">
        <v>65</v>
      </c>
      <c r="L199" s="146">
        <f>'동별 점검수량'!F244</f>
        <v>1</v>
      </c>
      <c r="M199" s="146">
        <f>'동별 점검수량'!G244</f>
        <v>1</v>
      </c>
      <c r="N199" s="146">
        <f>'동별 점검수량'!H244</f>
        <v>1</v>
      </c>
      <c r="O199" s="56">
        <f t="shared" si="47"/>
        <v>0.04</v>
      </c>
      <c r="P199" s="57">
        <f>단가대비표!$G$7</f>
        <v>0</v>
      </c>
      <c r="Q199" s="47">
        <f t="shared" si="48"/>
        <v>0</v>
      </c>
      <c r="R199" s="56">
        <f t="shared" si="49"/>
        <v>0.38</v>
      </c>
      <c r="S199" s="57">
        <f>단가대비표!$G$8</f>
        <v>0</v>
      </c>
      <c r="T199" s="47">
        <f t="shared" si="50"/>
        <v>0</v>
      </c>
      <c r="U199" s="56">
        <f t="shared" si="51"/>
        <v>0.22</v>
      </c>
      <c r="V199" s="57">
        <f>단가대비표!$G$9</f>
        <v>0</v>
      </c>
      <c r="W199" s="47">
        <f t="shared" si="52"/>
        <v>0</v>
      </c>
      <c r="X199" s="47">
        <f t="shared" si="53"/>
        <v>0</v>
      </c>
      <c r="Y199" s="12"/>
      <c r="AA199" s="31"/>
    </row>
    <row r="200" spans="2:27" ht="27.75" customHeight="1">
      <c r="B200" s="332" t="s">
        <v>68</v>
      </c>
      <c r="C200" s="332" t="s">
        <v>69</v>
      </c>
      <c r="D200" s="332"/>
      <c r="E200" s="332"/>
      <c r="F200" s="50">
        <v>0.04</v>
      </c>
      <c r="G200" s="51">
        <v>0.23</v>
      </c>
      <c r="H200" s="52">
        <v>0.1</v>
      </c>
      <c r="I200" s="53">
        <v>1.1000000000000001</v>
      </c>
      <c r="J200" s="52"/>
      <c r="K200" s="46" t="s">
        <v>65</v>
      </c>
      <c r="L200" s="146">
        <f>'동별 점검수량'!F245</f>
        <v>1</v>
      </c>
      <c r="M200" s="146">
        <f>'동별 점검수량'!G245</f>
        <v>1</v>
      </c>
      <c r="N200" s="146">
        <f>'동별 점검수량'!H245</f>
        <v>1</v>
      </c>
      <c r="O200" s="56">
        <f t="shared" si="47"/>
        <v>0.04</v>
      </c>
      <c r="P200" s="57">
        <f>단가대비표!$G$7</f>
        <v>0</v>
      </c>
      <c r="Q200" s="47">
        <f t="shared" si="48"/>
        <v>0</v>
      </c>
      <c r="R200" s="56">
        <f t="shared" si="49"/>
        <v>0.25</v>
      </c>
      <c r="S200" s="57">
        <f>단가대비표!$G$8</f>
        <v>0</v>
      </c>
      <c r="T200" s="47">
        <f t="shared" si="50"/>
        <v>0</v>
      </c>
      <c r="U200" s="56">
        <f t="shared" si="51"/>
        <v>0.11</v>
      </c>
      <c r="V200" s="57">
        <f>단가대비표!$G$9</f>
        <v>0</v>
      </c>
      <c r="W200" s="47">
        <f t="shared" si="52"/>
        <v>0</v>
      </c>
      <c r="X200" s="47">
        <f t="shared" si="53"/>
        <v>0</v>
      </c>
      <c r="Y200" s="12"/>
      <c r="AA200" s="31"/>
    </row>
    <row r="201" spans="2:27" ht="27.75" customHeight="1">
      <c r="B201" s="332"/>
      <c r="C201" s="332" t="s">
        <v>70</v>
      </c>
      <c r="D201" s="332"/>
      <c r="E201" s="332"/>
      <c r="F201" s="50">
        <v>0.04</v>
      </c>
      <c r="G201" s="51">
        <v>0.21</v>
      </c>
      <c r="H201" s="52">
        <v>0.13</v>
      </c>
      <c r="I201" s="53">
        <v>1.1000000000000001</v>
      </c>
      <c r="J201" s="52"/>
      <c r="K201" s="46" t="s">
        <v>65</v>
      </c>
      <c r="L201" s="146">
        <f>'동별 점검수량'!F246</f>
        <v>1</v>
      </c>
      <c r="M201" s="146">
        <f>'동별 점검수량'!G246</f>
        <v>1</v>
      </c>
      <c r="N201" s="146">
        <f>'동별 점검수량'!H246</f>
        <v>1</v>
      </c>
      <c r="O201" s="56">
        <f t="shared" si="47"/>
        <v>0.04</v>
      </c>
      <c r="P201" s="57">
        <f>단가대비표!$G$7</f>
        <v>0</v>
      </c>
      <c r="Q201" s="47">
        <f t="shared" si="48"/>
        <v>0</v>
      </c>
      <c r="R201" s="56">
        <f t="shared" si="49"/>
        <v>0.23</v>
      </c>
      <c r="S201" s="57">
        <f>단가대비표!$G$8</f>
        <v>0</v>
      </c>
      <c r="T201" s="47">
        <f t="shared" si="50"/>
        <v>0</v>
      </c>
      <c r="U201" s="56">
        <f t="shared" si="51"/>
        <v>0.14000000000000001</v>
      </c>
      <c r="V201" s="57">
        <f>단가대비표!$G$9</f>
        <v>0</v>
      </c>
      <c r="W201" s="47">
        <f t="shared" si="52"/>
        <v>0</v>
      </c>
      <c r="X201" s="47">
        <f t="shared" si="53"/>
        <v>0</v>
      </c>
      <c r="Y201" s="12"/>
      <c r="AA201" s="31"/>
    </row>
    <row r="202" spans="2:27" ht="27.75" customHeight="1">
      <c r="B202" s="332" t="s">
        <v>71</v>
      </c>
      <c r="C202" s="332"/>
      <c r="D202" s="332"/>
      <c r="E202" s="332"/>
      <c r="F202" s="50">
        <v>0.04</v>
      </c>
      <c r="G202" s="51">
        <v>0.28999999999999998</v>
      </c>
      <c r="H202" s="52">
        <v>0.17</v>
      </c>
      <c r="I202" s="53">
        <v>1.1000000000000001</v>
      </c>
      <c r="J202" s="52"/>
      <c r="K202" s="46" t="s">
        <v>65</v>
      </c>
      <c r="L202" s="146">
        <f>'동별 점검수량'!F247</f>
        <v>1</v>
      </c>
      <c r="M202" s="146">
        <f>'동별 점검수량'!G247</f>
        <v>1</v>
      </c>
      <c r="N202" s="146">
        <f>'동별 점검수량'!H247</f>
        <v>1</v>
      </c>
      <c r="O202" s="56">
        <f t="shared" si="47"/>
        <v>0.04</v>
      </c>
      <c r="P202" s="57">
        <f>단가대비표!$G$7</f>
        <v>0</v>
      </c>
      <c r="Q202" s="47">
        <f t="shared" si="48"/>
        <v>0</v>
      </c>
      <c r="R202" s="56">
        <f t="shared" si="49"/>
        <v>0.31</v>
      </c>
      <c r="S202" s="57">
        <f>단가대비표!$G$8</f>
        <v>0</v>
      </c>
      <c r="T202" s="47">
        <f t="shared" si="50"/>
        <v>0</v>
      </c>
      <c r="U202" s="56">
        <f t="shared" si="51"/>
        <v>0.18</v>
      </c>
      <c r="V202" s="57">
        <f>단가대비표!$G$9</f>
        <v>0</v>
      </c>
      <c r="W202" s="47">
        <f t="shared" si="52"/>
        <v>0</v>
      </c>
      <c r="X202" s="47">
        <f t="shared" si="53"/>
        <v>0</v>
      </c>
      <c r="Y202" s="12"/>
      <c r="AA202" s="31"/>
    </row>
    <row r="203" spans="2:27" ht="27.75" customHeight="1">
      <c r="B203" s="332" t="s">
        <v>43</v>
      </c>
      <c r="C203" s="332"/>
      <c r="D203" s="332" t="s">
        <v>9</v>
      </c>
      <c r="E203" s="332"/>
      <c r="F203" s="50">
        <v>0.04</v>
      </c>
      <c r="G203" s="51">
        <v>0.28999999999999998</v>
      </c>
      <c r="H203" s="52">
        <v>0.17</v>
      </c>
      <c r="I203" s="53">
        <v>1.1000000000000001</v>
      </c>
      <c r="J203" s="52"/>
      <c r="K203" s="46" t="s">
        <v>65</v>
      </c>
      <c r="L203" s="146">
        <f>'동별 점검수량'!F248</f>
        <v>1</v>
      </c>
      <c r="M203" s="146">
        <f>'동별 점검수량'!G248</f>
        <v>1</v>
      </c>
      <c r="N203" s="146">
        <f>'동별 점검수량'!H248</f>
        <v>1</v>
      </c>
      <c r="O203" s="56">
        <f t="shared" si="47"/>
        <v>0.04</v>
      </c>
      <c r="P203" s="57">
        <f>단가대비표!$G$7</f>
        <v>0</v>
      </c>
      <c r="Q203" s="47">
        <f t="shared" si="48"/>
        <v>0</v>
      </c>
      <c r="R203" s="56">
        <f t="shared" si="49"/>
        <v>0.31</v>
      </c>
      <c r="S203" s="57">
        <f>단가대비표!$G$8</f>
        <v>0</v>
      </c>
      <c r="T203" s="47">
        <f t="shared" si="50"/>
        <v>0</v>
      </c>
      <c r="U203" s="56">
        <f t="shared" si="51"/>
        <v>0.18</v>
      </c>
      <c r="V203" s="57">
        <f>단가대비표!$G$9</f>
        <v>0</v>
      </c>
      <c r="W203" s="47">
        <f t="shared" si="52"/>
        <v>0</v>
      </c>
      <c r="X203" s="47">
        <f t="shared" si="53"/>
        <v>0</v>
      </c>
      <c r="Y203" s="12"/>
      <c r="AA203" s="31"/>
    </row>
    <row r="204" spans="2:27" ht="27.75" customHeight="1">
      <c r="B204" s="332"/>
      <c r="C204" s="332"/>
      <c r="D204" s="332" t="s">
        <v>44</v>
      </c>
      <c r="E204" s="332"/>
      <c r="F204" s="50">
        <v>0.04</v>
      </c>
      <c r="G204" s="51">
        <v>0.28999999999999998</v>
      </c>
      <c r="H204" s="52">
        <v>0.17</v>
      </c>
      <c r="I204" s="53">
        <v>1.1000000000000001</v>
      </c>
      <c r="J204" s="52"/>
      <c r="K204" s="46" t="s">
        <v>65</v>
      </c>
      <c r="L204" s="146">
        <f>'동별 점검수량'!F249</f>
        <v>0</v>
      </c>
      <c r="M204" s="146">
        <f>'동별 점검수량'!G249</f>
        <v>0</v>
      </c>
      <c r="N204" s="146">
        <f>'동별 점검수량'!H249</f>
        <v>0</v>
      </c>
      <c r="O204" s="56">
        <f t="shared" si="47"/>
        <v>0</v>
      </c>
      <c r="P204" s="57">
        <f>단가대비표!$G$7</f>
        <v>0</v>
      </c>
      <c r="Q204" s="47">
        <f t="shared" si="48"/>
        <v>0</v>
      </c>
      <c r="R204" s="56">
        <f t="shared" si="49"/>
        <v>0</v>
      </c>
      <c r="S204" s="57">
        <f>단가대비표!$G$8</f>
        <v>0</v>
      </c>
      <c r="T204" s="47">
        <f t="shared" si="50"/>
        <v>0</v>
      </c>
      <c r="U204" s="56">
        <f t="shared" si="51"/>
        <v>0</v>
      </c>
      <c r="V204" s="57">
        <f>단가대비표!$G$9</f>
        <v>0</v>
      </c>
      <c r="W204" s="47">
        <f t="shared" si="52"/>
        <v>0</v>
      </c>
      <c r="X204" s="47">
        <f t="shared" si="53"/>
        <v>0</v>
      </c>
      <c r="Y204" s="12"/>
      <c r="AA204" s="31"/>
    </row>
    <row r="205" spans="2:27" ht="27.75" customHeight="1">
      <c r="B205" s="332" t="s">
        <v>45</v>
      </c>
      <c r="C205" s="332"/>
      <c r="D205" s="332"/>
      <c r="E205" s="332"/>
      <c r="F205" s="50">
        <v>0.04</v>
      </c>
      <c r="G205" s="51">
        <v>1.1299999999999999</v>
      </c>
      <c r="H205" s="52">
        <v>1.25</v>
      </c>
      <c r="I205" s="53">
        <v>1.1000000000000001</v>
      </c>
      <c r="J205" s="52"/>
      <c r="K205" s="46" t="s">
        <v>65</v>
      </c>
      <c r="L205" s="146">
        <f>'동별 점검수량'!F250</f>
        <v>1</v>
      </c>
      <c r="M205" s="146">
        <f>'동별 점검수량'!G250</f>
        <v>1</v>
      </c>
      <c r="N205" s="146">
        <f>'동별 점검수량'!H250</f>
        <v>1</v>
      </c>
      <c r="O205" s="56">
        <f t="shared" si="47"/>
        <v>0.04</v>
      </c>
      <c r="P205" s="57">
        <f>단가대비표!$G$7</f>
        <v>0</v>
      </c>
      <c r="Q205" s="47">
        <f t="shared" si="48"/>
        <v>0</v>
      </c>
      <c r="R205" s="56">
        <f t="shared" si="49"/>
        <v>1.24</v>
      </c>
      <c r="S205" s="57">
        <f>단가대비표!$G$8</f>
        <v>0</v>
      </c>
      <c r="T205" s="47">
        <f t="shared" si="50"/>
        <v>0</v>
      </c>
      <c r="U205" s="56">
        <f t="shared" si="51"/>
        <v>1.37</v>
      </c>
      <c r="V205" s="57">
        <f>단가대비표!$G$9</f>
        <v>0</v>
      </c>
      <c r="W205" s="47">
        <f t="shared" si="52"/>
        <v>0</v>
      </c>
      <c r="X205" s="47">
        <f t="shared" si="53"/>
        <v>0</v>
      </c>
      <c r="Y205" s="12"/>
      <c r="AA205" s="31"/>
    </row>
    <row r="206" spans="2:27" ht="27.75" customHeight="1">
      <c r="B206" s="332" t="s">
        <v>46</v>
      </c>
      <c r="C206" s="332"/>
      <c r="D206" s="332"/>
      <c r="E206" s="332"/>
      <c r="F206" s="50">
        <v>0.04</v>
      </c>
      <c r="G206" s="51">
        <v>0.52</v>
      </c>
      <c r="H206" s="52">
        <v>0.4</v>
      </c>
      <c r="I206" s="53">
        <v>1.1000000000000001</v>
      </c>
      <c r="J206" s="52"/>
      <c r="K206" s="46" t="s">
        <v>65</v>
      </c>
      <c r="L206" s="146">
        <f>'동별 점검수량'!F251</f>
        <v>1</v>
      </c>
      <c r="M206" s="146">
        <f>'동별 점검수량'!G251</f>
        <v>1</v>
      </c>
      <c r="N206" s="146">
        <f>'동별 점검수량'!H251</f>
        <v>1</v>
      </c>
      <c r="O206" s="56">
        <f t="shared" si="47"/>
        <v>0.04</v>
      </c>
      <c r="P206" s="57">
        <f>단가대비표!$G$7</f>
        <v>0</v>
      </c>
      <c r="Q206" s="47">
        <f t="shared" si="48"/>
        <v>0</v>
      </c>
      <c r="R206" s="56">
        <f t="shared" si="49"/>
        <v>0.56999999999999995</v>
      </c>
      <c r="S206" s="57">
        <f>단가대비표!$G$8</f>
        <v>0</v>
      </c>
      <c r="T206" s="47">
        <f t="shared" si="50"/>
        <v>0</v>
      </c>
      <c r="U206" s="56">
        <f t="shared" si="51"/>
        <v>0.44</v>
      </c>
      <c r="V206" s="57">
        <f>단가대비표!$G$9</f>
        <v>0</v>
      </c>
      <c r="W206" s="47">
        <f t="shared" si="52"/>
        <v>0</v>
      </c>
      <c r="X206" s="47">
        <f t="shared" si="53"/>
        <v>0</v>
      </c>
      <c r="Y206" s="12"/>
      <c r="AA206" s="31"/>
    </row>
    <row r="207" spans="2:27" ht="27.75" customHeight="1">
      <c r="B207" s="332" t="s">
        <v>47</v>
      </c>
      <c r="C207" s="332"/>
      <c r="D207" s="332"/>
      <c r="E207" s="332"/>
      <c r="F207" s="50">
        <v>0.04</v>
      </c>
      <c r="G207" s="51">
        <v>0.96</v>
      </c>
      <c r="H207" s="52">
        <v>1</v>
      </c>
      <c r="I207" s="53">
        <v>1.1000000000000001</v>
      </c>
      <c r="J207" s="52"/>
      <c r="K207" s="46" t="s">
        <v>65</v>
      </c>
      <c r="L207" s="146">
        <f>'동별 점검수량'!F252</f>
        <v>1</v>
      </c>
      <c r="M207" s="146">
        <f>'동별 점검수량'!G252</f>
        <v>1</v>
      </c>
      <c r="N207" s="146">
        <f>'동별 점검수량'!H252</f>
        <v>1</v>
      </c>
      <c r="O207" s="56">
        <f t="shared" si="47"/>
        <v>0.04</v>
      </c>
      <c r="P207" s="57">
        <f>단가대비표!$G$7</f>
        <v>0</v>
      </c>
      <c r="Q207" s="47">
        <f t="shared" si="48"/>
        <v>0</v>
      </c>
      <c r="R207" s="56">
        <f t="shared" si="49"/>
        <v>1.05</v>
      </c>
      <c r="S207" s="57">
        <f>단가대비표!$G$8</f>
        <v>0</v>
      </c>
      <c r="T207" s="47">
        <f t="shared" si="50"/>
        <v>0</v>
      </c>
      <c r="U207" s="56">
        <f t="shared" si="51"/>
        <v>1.1000000000000001</v>
      </c>
      <c r="V207" s="57">
        <f>단가대비표!$G$9</f>
        <v>0</v>
      </c>
      <c r="W207" s="47">
        <f t="shared" si="52"/>
        <v>0</v>
      </c>
      <c r="X207" s="47">
        <f t="shared" si="53"/>
        <v>0</v>
      </c>
      <c r="Y207" s="12"/>
      <c r="AA207" s="31"/>
    </row>
    <row r="208" spans="2:27" ht="27.75" customHeight="1">
      <c r="B208" s="332" t="s">
        <v>48</v>
      </c>
      <c r="C208" s="332"/>
      <c r="D208" s="332"/>
      <c r="E208" s="332"/>
      <c r="F208" s="50">
        <v>0.1</v>
      </c>
      <c r="G208" s="51">
        <v>0.75</v>
      </c>
      <c r="H208" s="52">
        <v>0.5</v>
      </c>
      <c r="I208" s="53">
        <v>1.1000000000000001</v>
      </c>
      <c r="J208" s="52"/>
      <c r="K208" s="46" t="s">
        <v>65</v>
      </c>
      <c r="L208" s="146">
        <f>'동별 점검수량'!F253</f>
        <v>1</v>
      </c>
      <c r="M208" s="146">
        <f>'동별 점검수량'!G253</f>
        <v>1</v>
      </c>
      <c r="N208" s="146">
        <f>'동별 점검수량'!H253</f>
        <v>1</v>
      </c>
      <c r="O208" s="56">
        <f t="shared" si="47"/>
        <v>0.11</v>
      </c>
      <c r="P208" s="57">
        <f>단가대비표!$G$7</f>
        <v>0</v>
      </c>
      <c r="Q208" s="47">
        <f t="shared" si="48"/>
        <v>0</v>
      </c>
      <c r="R208" s="56">
        <f t="shared" si="49"/>
        <v>0.82</v>
      </c>
      <c r="S208" s="57">
        <f>단가대비표!$G$8</f>
        <v>0</v>
      </c>
      <c r="T208" s="47">
        <f t="shared" si="50"/>
        <v>0</v>
      </c>
      <c r="U208" s="56">
        <f t="shared" si="51"/>
        <v>0.55000000000000004</v>
      </c>
      <c r="V208" s="57">
        <f>단가대비표!$G$9</f>
        <v>0</v>
      </c>
      <c r="W208" s="47">
        <f t="shared" si="52"/>
        <v>0</v>
      </c>
      <c r="X208" s="47">
        <f t="shared" si="53"/>
        <v>0</v>
      </c>
      <c r="Y208" s="12"/>
      <c r="AA208" s="31"/>
    </row>
    <row r="209" spans="2:27" ht="27.75" customHeight="1">
      <c r="B209" s="332" t="s">
        <v>72</v>
      </c>
      <c r="C209" s="332"/>
      <c r="D209" s="332"/>
      <c r="E209" s="332"/>
      <c r="F209" s="50">
        <v>0.04</v>
      </c>
      <c r="G209" s="51">
        <v>0.47</v>
      </c>
      <c r="H209" s="52">
        <v>0.42</v>
      </c>
      <c r="I209" s="53">
        <v>1.1000000000000001</v>
      </c>
      <c r="J209" s="52"/>
      <c r="K209" s="46" t="s">
        <v>65</v>
      </c>
      <c r="L209" s="146">
        <f>'동별 점검수량'!F254</f>
        <v>1</v>
      </c>
      <c r="M209" s="146">
        <f>'동별 점검수량'!G254</f>
        <v>1</v>
      </c>
      <c r="N209" s="146">
        <f>'동별 점검수량'!H254</f>
        <v>1</v>
      </c>
      <c r="O209" s="56">
        <f t="shared" si="47"/>
        <v>0.04</v>
      </c>
      <c r="P209" s="57">
        <f>단가대비표!$G$7</f>
        <v>0</v>
      </c>
      <c r="Q209" s="47">
        <f t="shared" si="48"/>
        <v>0</v>
      </c>
      <c r="R209" s="56">
        <f t="shared" si="49"/>
        <v>0.51</v>
      </c>
      <c r="S209" s="57">
        <f>단가대비표!$G$8</f>
        <v>0</v>
      </c>
      <c r="T209" s="47">
        <f t="shared" si="50"/>
        <v>0</v>
      </c>
      <c r="U209" s="56">
        <f t="shared" si="51"/>
        <v>0.46</v>
      </c>
      <c r="V209" s="57">
        <f>단가대비표!$G$9</f>
        <v>0</v>
      </c>
      <c r="W209" s="47">
        <f t="shared" si="52"/>
        <v>0</v>
      </c>
      <c r="X209" s="47">
        <f t="shared" si="53"/>
        <v>0</v>
      </c>
      <c r="Y209" s="49"/>
      <c r="AA209" s="31"/>
    </row>
    <row r="210" spans="2:27" ht="27.75" customHeight="1">
      <c r="B210" s="336" t="s">
        <v>84</v>
      </c>
      <c r="C210" s="337"/>
      <c r="D210" s="337"/>
      <c r="E210" s="338"/>
      <c r="F210" s="271"/>
      <c r="G210" s="272"/>
      <c r="H210" s="273"/>
      <c r="I210" s="274"/>
      <c r="J210" s="273"/>
      <c r="K210" s="275"/>
      <c r="L210" s="275"/>
      <c r="M210" s="275"/>
      <c r="N210" s="276"/>
      <c r="O210" s="277">
        <f>TRUNC(SUBTOTAL(9,O185:O209),2)</f>
        <v>4.18</v>
      </c>
      <c r="P210" s="278"/>
      <c r="Q210" s="279">
        <f>TRUNC(SUBTOTAL(9,Q185:Q209),)</f>
        <v>0</v>
      </c>
      <c r="R210" s="277">
        <f>TRUNC(SUBTOTAL(9,R185:R209),2)</f>
        <v>15.97</v>
      </c>
      <c r="S210" s="278"/>
      <c r="T210" s="279">
        <f>TRUNC(SUBTOTAL(9,T185:T209),)</f>
        <v>0</v>
      </c>
      <c r="U210" s="277">
        <f>TRUNC(SUBTOTAL(9,U185:U209),2)</f>
        <v>16.13</v>
      </c>
      <c r="V210" s="278"/>
      <c r="W210" s="279">
        <f>TRUNC(SUBTOTAL(9,W185:W209),)</f>
        <v>0</v>
      </c>
      <c r="X210" s="279">
        <f>TRUNC(SUBTOTAL(9,X185:X209),)</f>
        <v>0</v>
      </c>
      <c r="Y210" s="280"/>
      <c r="AA210" s="31"/>
    </row>
    <row r="212" spans="2:27" ht="27.75" customHeight="1">
      <c r="B212" s="339" t="s">
        <v>336</v>
      </c>
      <c r="C212" s="340"/>
      <c r="D212" s="340"/>
      <c r="E212" s="341"/>
      <c r="F212" s="81"/>
      <c r="G212" s="82"/>
      <c r="H212" s="83"/>
      <c r="I212" s="84"/>
      <c r="J212" s="83"/>
      <c r="K212" s="85"/>
      <c r="L212" s="85"/>
      <c r="M212" s="85"/>
      <c r="N212" s="86"/>
      <c r="O212" s="87"/>
      <c r="P212" s="88"/>
      <c r="Q212" s="89"/>
      <c r="R212" s="87"/>
      <c r="S212" s="88"/>
      <c r="T212" s="90"/>
      <c r="U212" s="91"/>
      <c r="V212" s="92"/>
      <c r="W212" s="90"/>
      <c r="X212" s="93"/>
      <c r="Y212" s="94"/>
      <c r="AA212" s="31"/>
    </row>
    <row r="213" spans="2:27" ht="27.75" customHeight="1">
      <c r="B213" s="332" t="s">
        <v>31</v>
      </c>
      <c r="C213" s="332"/>
      <c r="D213" s="332"/>
      <c r="E213" s="140" t="s">
        <v>66</v>
      </c>
      <c r="F213" s="50">
        <v>0.13</v>
      </c>
      <c r="G213" s="51">
        <v>0.28000000000000003</v>
      </c>
      <c r="H213" s="52">
        <v>0.16</v>
      </c>
      <c r="I213" s="50"/>
      <c r="J213" s="170">
        <v>1.05</v>
      </c>
      <c r="K213" s="46" t="s">
        <v>67</v>
      </c>
      <c r="L213" s="146">
        <f>'동별 점검수량'!F266</f>
        <v>1</v>
      </c>
      <c r="M213" s="146">
        <f>'동별 점검수량'!G266</f>
        <v>0.5</v>
      </c>
      <c r="N213" s="146">
        <f>'동별 점검수량'!H266</f>
        <v>1</v>
      </c>
      <c r="O213" s="56">
        <f t="shared" ref="O213:O237" si="54">TRUNC(F213*$N213*SUM($I213:$J213),2)</f>
        <v>0.13</v>
      </c>
      <c r="P213" s="57">
        <f>단가대비표!$G$7</f>
        <v>0</v>
      </c>
      <c r="Q213" s="47">
        <f t="shared" ref="Q213:Q237" si="55">TRUNC(O213*P213,)</f>
        <v>0</v>
      </c>
      <c r="R213" s="56">
        <f t="shared" ref="R213:R237" si="56">TRUNC(G213*$N213*SUM($I213:$J213),2)</f>
        <v>0.28999999999999998</v>
      </c>
      <c r="S213" s="57">
        <f>단가대비표!$G$8</f>
        <v>0</v>
      </c>
      <c r="T213" s="47">
        <f t="shared" ref="T213:T237" si="57">TRUNC(R213*S213,)</f>
        <v>0</v>
      </c>
      <c r="U213" s="56">
        <f t="shared" ref="U213:U237" si="58">TRUNC(H213*$N213*SUM($I213:$J213),2)</f>
        <v>0.16</v>
      </c>
      <c r="V213" s="57">
        <f>단가대비표!$G$9</f>
        <v>0</v>
      </c>
      <c r="W213" s="47">
        <f t="shared" ref="W213:W237" si="59">TRUNC(U213*V213,)</f>
        <v>0</v>
      </c>
      <c r="X213" s="47">
        <f t="shared" ref="X213:X237" si="60">Q213+T213+W213</f>
        <v>0</v>
      </c>
      <c r="Y213" s="48"/>
      <c r="AA213" s="31"/>
    </row>
    <row r="214" spans="2:27" ht="27.75" customHeight="1">
      <c r="B214" s="332"/>
      <c r="C214" s="332"/>
      <c r="D214" s="332"/>
      <c r="E214" s="140" t="s">
        <v>0</v>
      </c>
      <c r="F214" s="50">
        <v>0.1</v>
      </c>
      <c r="G214" s="51">
        <v>0.25</v>
      </c>
      <c r="H214" s="52">
        <v>0.17</v>
      </c>
      <c r="I214" s="50"/>
      <c r="J214" s="170">
        <v>1.05</v>
      </c>
      <c r="K214" s="46" t="s">
        <v>67</v>
      </c>
      <c r="L214" s="146">
        <f>'동별 점검수량'!F267</f>
        <v>1</v>
      </c>
      <c r="M214" s="146">
        <f>'동별 점검수량'!G267</f>
        <v>0.5</v>
      </c>
      <c r="N214" s="146">
        <f>'동별 점검수량'!H267</f>
        <v>1</v>
      </c>
      <c r="O214" s="56">
        <f t="shared" si="54"/>
        <v>0.1</v>
      </c>
      <c r="P214" s="57">
        <f>단가대비표!$G$7</f>
        <v>0</v>
      </c>
      <c r="Q214" s="47">
        <f t="shared" si="55"/>
        <v>0</v>
      </c>
      <c r="R214" s="56">
        <f t="shared" si="56"/>
        <v>0.26</v>
      </c>
      <c r="S214" s="57">
        <f>단가대비표!$G$8</f>
        <v>0</v>
      </c>
      <c r="T214" s="47">
        <f t="shared" si="57"/>
        <v>0</v>
      </c>
      <c r="U214" s="56">
        <f t="shared" si="58"/>
        <v>0.17</v>
      </c>
      <c r="V214" s="57">
        <f>단가대비표!$G$9</f>
        <v>0</v>
      </c>
      <c r="W214" s="47">
        <f t="shared" si="59"/>
        <v>0</v>
      </c>
      <c r="X214" s="47">
        <f t="shared" si="60"/>
        <v>0</v>
      </c>
      <c r="Y214" s="49"/>
      <c r="AA214" s="31"/>
    </row>
    <row r="215" spans="2:27" ht="27.75" customHeight="1">
      <c r="B215" s="332"/>
      <c r="C215" s="332"/>
      <c r="D215" s="332"/>
      <c r="E215" s="140" t="s">
        <v>32</v>
      </c>
      <c r="F215" s="50">
        <v>0.1</v>
      </c>
      <c r="G215" s="51">
        <v>0.27</v>
      </c>
      <c r="H215" s="52">
        <v>0.17</v>
      </c>
      <c r="I215" s="50"/>
      <c r="J215" s="170">
        <v>1.05</v>
      </c>
      <c r="K215" s="46" t="s">
        <v>67</v>
      </c>
      <c r="L215" s="146">
        <f>'동별 점검수량'!F268</f>
        <v>0</v>
      </c>
      <c r="M215" s="146">
        <f>'동별 점검수량'!G268</f>
        <v>0</v>
      </c>
      <c r="N215" s="146">
        <f>'동별 점검수량'!H268</f>
        <v>0</v>
      </c>
      <c r="O215" s="56">
        <f t="shared" si="54"/>
        <v>0</v>
      </c>
      <c r="P215" s="57">
        <f>단가대비표!$G$7</f>
        <v>0</v>
      </c>
      <c r="Q215" s="47">
        <f t="shared" si="55"/>
        <v>0</v>
      </c>
      <c r="R215" s="56">
        <f t="shared" si="56"/>
        <v>0</v>
      </c>
      <c r="S215" s="57">
        <f>단가대비표!$G$8</f>
        <v>0</v>
      </c>
      <c r="T215" s="47">
        <f t="shared" si="57"/>
        <v>0</v>
      </c>
      <c r="U215" s="56">
        <f t="shared" si="58"/>
        <v>0</v>
      </c>
      <c r="V215" s="57">
        <f>단가대비표!$G$9</f>
        <v>0</v>
      </c>
      <c r="W215" s="47">
        <f t="shared" si="59"/>
        <v>0</v>
      </c>
      <c r="X215" s="47">
        <f t="shared" si="60"/>
        <v>0</v>
      </c>
      <c r="Y215" s="49"/>
      <c r="AA215" s="31"/>
    </row>
    <row r="216" spans="2:27" ht="27.75" customHeight="1">
      <c r="B216" s="332"/>
      <c r="C216" s="332"/>
      <c r="D216" s="332"/>
      <c r="E216" s="140" t="s">
        <v>10</v>
      </c>
      <c r="F216" s="50">
        <v>0.1</v>
      </c>
      <c r="G216" s="51">
        <v>0.28000000000000003</v>
      </c>
      <c r="H216" s="52">
        <v>0.19</v>
      </c>
      <c r="I216" s="50"/>
      <c r="J216" s="170">
        <v>1.05</v>
      </c>
      <c r="K216" s="46" t="s">
        <v>67</v>
      </c>
      <c r="L216" s="146">
        <f>'동별 점검수량'!F269</f>
        <v>1</v>
      </c>
      <c r="M216" s="146">
        <f>'동별 점검수량'!G269</f>
        <v>0.5</v>
      </c>
      <c r="N216" s="146">
        <f>'동별 점검수량'!H269</f>
        <v>1</v>
      </c>
      <c r="O216" s="56">
        <f t="shared" si="54"/>
        <v>0.1</v>
      </c>
      <c r="P216" s="57">
        <f>단가대비표!$G$7</f>
        <v>0</v>
      </c>
      <c r="Q216" s="47">
        <f t="shared" si="55"/>
        <v>0</v>
      </c>
      <c r="R216" s="56">
        <f t="shared" si="56"/>
        <v>0.28999999999999998</v>
      </c>
      <c r="S216" s="57">
        <f>단가대비표!$G$8</f>
        <v>0</v>
      </c>
      <c r="T216" s="47">
        <f t="shared" si="57"/>
        <v>0</v>
      </c>
      <c r="U216" s="56">
        <f t="shared" si="58"/>
        <v>0.19</v>
      </c>
      <c r="V216" s="57">
        <f>단가대비표!$G$9</f>
        <v>0</v>
      </c>
      <c r="W216" s="47">
        <f t="shared" si="59"/>
        <v>0</v>
      </c>
      <c r="X216" s="47">
        <f t="shared" si="60"/>
        <v>0</v>
      </c>
      <c r="Y216" s="48"/>
      <c r="AA216" s="31"/>
    </row>
    <row r="217" spans="2:27" ht="27.75" customHeight="1">
      <c r="B217" s="332"/>
      <c r="C217" s="332"/>
      <c r="D217" s="332"/>
      <c r="E217" s="140" t="s">
        <v>11</v>
      </c>
      <c r="F217" s="50">
        <v>0.04</v>
      </c>
      <c r="G217" s="51">
        <v>0.16</v>
      </c>
      <c r="H217" s="52">
        <v>0.11</v>
      </c>
      <c r="I217" s="50"/>
      <c r="J217" s="170">
        <v>1.05</v>
      </c>
      <c r="K217" s="46" t="s">
        <v>67</v>
      </c>
      <c r="L217" s="146">
        <f>'동별 점검수량'!F270</f>
        <v>0</v>
      </c>
      <c r="M217" s="146">
        <f>'동별 점검수량'!G270</f>
        <v>0</v>
      </c>
      <c r="N217" s="146">
        <f>'동별 점검수량'!H270</f>
        <v>0</v>
      </c>
      <c r="O217" s="56">
        <f t="shared" si="54"/>
        <v>0</v>
      </c>
      <c r="P217" s="57">
        <f>단가대비표!$G$7</f>
        <v>0</v>
      </c>
      <c r="Q217" s="47">
        <f t="shared" si="55"/>
        <v>0</v>
      </c>
      <c r="R217" s="56">
        <f t="shared" si="56"/>
        <v>0</v>
      </c>
      <c r="S217" s="57">
        <f>단가대비표!$G$8</f>
        <v>0</v>
      </c>
      <c r="T217" s="47">
        <f t="shared" si="57"/>
        <v>0</v>
      </c>
      <c r="U217" s="56">
        <f t="shared" si="58"/>
        <v>0</v>
      </c>
      <c r="V217" s="57">
        <f>단가대비표!$G$9</f>
        <v>0</v>
      </c>
      <c r="W217" s="47">
        <f t="shared" si="59"/>
        <v>0</v>
      </c>
      <c r="X217" s="47">
        <f t="shared" si="60"/>
        <v>0</v>
      </c>
      <c r="Y217" s="48"/>
      <c r="AA217" s="31"/>
    </row>
    <row r="218" spans="2:27" ht="27.75" customHeight="1">
      <c r="B218" s="332"/>
      <c r="C218" s="332"/>
      <c r="D218" s="332"/>
      <c r="E218" s="140" t="s">
        <v>1</v>
      </c>
      <c r="F218" s="50">
        <v>0.02</v>
      </c>
      <c r="G218" s="51">
        <v>0.16</v>
      </c>
      <c r="H218" s="52">
        <v>7.0000000000000007E-2</v>
      </c>
      <c r="I218" s="50"/>
      <c r="J218" s="170">
        <v>1.05</v>
      </c>
      <c r="K218" s="46" t="s">
        <v>67</v>
      </c>
      <c r="L218" s="146">
        <f>'동별 점검수량'!F271</f>
        <v>2</v>
      </c>
      <c r="M218" s="146">
        <f>'동별 점검수량'!G271</f>
        <v>2</v>
      </c>
      <c r="N218" s="146">
        <f>'동별 점검수량'!H271</f>
        <v>2</v>
      </c>
      <c r="O218" s="56">
        <f t="shared" si="54"/>
        <v>0.04</v>
      </c>
      <c r="P218" s="57">
        <f>단가대비표!$G$7</f>
        <v>0</v>
      </c>
      <c r="Q218" s="47">
        <f t="shared" si="55"/>
        <v>0</v>
      </c>
      <c r="R218" s="56">
        <f t="shared" si="56"/>
        <v>0.33</v>
      </c>
      <c r="S218" s="57">
        <f>단가대비표!$G$8</f>
        <v>0</v>
      </c>
      <c r="T218" s="47">
        <f t="shared" si="57"/>
        <v>0</v>
      </c>
      <c r="U218" s="56">
        <f t="shared" si="58"/>
        <v>0.14000000000000001</v>
      </c>
      <c r="V218" s="57">
        <f>단가대비표!$G$9</f>
        <v>0</v>
      </c>
      <c r="W218" s="47">
        <f t="shared" si="59"/>
        <v>0</v>
      </c>
      <c r="X218" s="47">
        <f t="shared" si="60"/>
        <v>0</v>
      </c>
      <c r="Y218" s="12"/>
      <c r="AA218" s="31"/>
    </row>
    <row r="219" spans="2:27" ht="27.75" customHeight="1">
      <c r="B219" s="332"/>
      <c r="C219" s="332"/>
      <c r="D219" s="332"/>
      <c r="E219" s="140" t="s">
        <v>2</v>
      </c>
      <c r="F219" s="50">
        <v>0.1</v>
      </c>
      <c r="G219" s="51">
        <v>0.21</v>
      </c>
      <c r="H219" s="52">
        <v>0.13</v>
      </c>
      <c r="I219" s="50"/>
      <c r="J219" s="170">
        <v>1.05</v>
      </c>
      <c r="K219" s="46" t="s">
        <v>67</v>
      </c>
      <c r="L219" s="146">
        <f>'동별 점검수량'!F272</f>
        <v>2</v>
      </c>
      <c r="M219" s="146">
        <f>'동별 점검수량'!G272</f>
        <v>0.4</v>
      </c>
      <c r="N219" s="146">
        <f>'동별 점검수량'!H272</f>
        <v>1</v>
      </c>
      <c r="O219" s="56">
        <f t="shared" si="54"/>
        <v>0.1</v>
      </c>
      <c r="P219" s="57">
        <f>단가대비표!$G$7</f>
        <v>0</v>
      </c>
      <c r="Q219" s="47">
        <f t="shared" si="55"/>
        <v>0</v>
      </c>
      <c r="R219" s="56">
        <f t="shared" si="56"/>
        <v>0.22</v>
      </c>
      <c r="S219" s="57">
        <f>단가대비표!$G$8</f>
        <v>0</v>
      </c>
      <c r="T219" s="47">
        <f t="shared" si="57"/>
        <v>0</v>
      </c>
      <c r="U219" s="56">
        <f t="shared" si="58"/>
        <v>0.13</v>
      </c>
      <c r="V219" s="57">
        <f>단가대비표!$G$9</f>
        <v>0</v>
      </c>
      <c r="W219" s="47">
        <f t="shared" si="59"/>
        <v>0</v>
      </c>
      <c r="X219" s="47">
        <f t="shared" si="60"/>
        <v>0</v>
      </c>
      <c r="Y219" s="12"/>
      <c r="AA219" s="31"/>
    </row>
    <row r="220" spans="2:27" ht="27.75" customHeight="1">
      <c r="B220" s="332"/>
      <c r="C220" s="332"/>
      <c r="D220" s="332"/>
      <c r="E220" s="140" t="s">
        <v>33</v>
      </c>
      <c r="F220" s="50">
        <v>0.09</v>
      </c>
      <c r="G220" s="51">
        <v>0.23</v>
      </c>
      <c r="H220" s="52">
        <v>0.09</v>
      </c>
      <c r="I220" s="50"/>
      <c r="J220" s="170">
        <v>1.05</v>
      </c>
      <c r="K220" s="46" t="s">
        <v>67</v>
      </c>
      <c r="L220" s="146">
        <f>'동별 점검수량'!F273</f>
        <v>0</v>
      </c>
      <c r="M220" s="146">
        <f>'동별 점검수량'!G273</f>
        <v>0</v>
      </c>
      <c r="N220" s="146">
        <f>'동별 점검수량'!H273</f>
        <v>0</v>
      </c>
      <c r="O220" s="56">
        <f t="shared" si="54"/>
        <v>0</v>
      </c>
      <c r="P220" s="57">
        <f>단가대비표!$G$7</f>
        <v>0</v>
      </c>
      <c r="Q220" s="47">
        <f t="shared" si="55"/>
        <v>0</v>
      </c>
      <c r="R220" s="56">
        <f t="shared" si="56"/>
        <v>0</v>
      </c>
      <c r="S220" s="57">
        <f>단가대비표!$G$8</f>
        <v>0</v>
      </c>
      <c r="T220" s="47">
        <f t="shared" si="57"/>
        <v>0</v>
      </c>
      <c r="U220" s="56">
        <f t="shared" si="58"/>
        <v>0</v>
      </c>
      <c r="V220" s="57">
        <f>단가대비표!$G$9</f>
        <v>0</v>
      </c>
      <c r="W220" s="47">
        <f t="shared" si="59"/>
        <v>0</v>
      </c>
      <c r="X220" s="47">
        <f t="shared" si="60"/>
        <v>0</v>
      </c>
      <c r="Y220" s="48"/>
      <c r="AA220" s="31"/>
    </row>
    <row r="221" spans="2:27" ht="27.75" customHeight="1">
      <c r="B221" s="332"/>
      <c r="C221" s="332"/>
      <c r="D221" s="332"/>
      <c r="E221" s="140" t="s">
        <v>5</v>
      </c>
      <c r="F221" s="50">
        <v>0.04</v>
      </c>
      <c r="G221" s="51">
        <v>0.11</v>
      </c>
      <c r="H221" s="52">
        <v>0.17</v>
      </c>
      <c r="I221" s="50"/>
      <c r="J221" s="170">
        <v>1.05</v>
      </c>
      <c r="K221" s="46" t="s">
        <v>67</v>
      </c>
      <c r="L221" s="146">
        <f>'동별 점검수량'!F274</f>
        <v>8</v>
      </c>
      <c r="M221" s="146">
        <f>'동별 점검수량'!G274</f>
        <v>1.6</v>
      </c>
      <c r="N221" s="146">
        <f>'동별 점검수량'!H274</f>
        <v>2</v>
      </c>
      <c r="O221" s="56">
        <f t="shared" si="54"/>
        <v>0.08</v>
      </c>
      <c r="P221" s="57">
        <f>단가대비표!$G$7</f>
        <v>0</v>
      </c>
      <c r="Q221" s="47">
        <f t="shared" si="55"/>
        <v>0</v>
      </c>
      <c r="R221" s="56">
        <f t="shared" si="56"/>
        <v>0.23</v>
      </c>
      <c r="S221" s="57">
        <f>단가대비표!$G$8</f>
        <v>0</v>
      </c>
      <c r="T221" s="47">
        <f t="shared" si="57"/>
        <v>0</v>
      </c>
      <c r="U221" s="56">
        <f t="shared" si="58"/>
        <v>0.35</v>
      </c>
      <c r="V221" s="57">
        <f>단가대비표!$G$9</f>
        <v>0</v>
      </c>
      <c r="W221" s="47">
        <f t="shared" si="59"/>
        <v>0</v>
      </c>
      <c r="X221" s="47">
        <f t="shared" si="60"/>
        <v>0</v>
      </c>
      <c r="Y221" s="48"/>
      <c r="AA221" s="31"/>
    </row>
    <row r="222" spans="2:27" ht="27.75" customHeight="1">
      <c r="B222" s="332"/>
      <c r="C222" s="332"/>
      <c r="D222" s="332"/>
      <c r="E222" s="140" t="s">
        <v>3</v>
      </c>
      <c r="F222" s="50">
        <v>0.08</v>
      </c>
      <c r="G222" s="51">
        <v>0.16</v>
      </c>
      <c r="H222" s="52">
        <v>0.18</v>
      </c>
      <c r="I222" s="50"/>
      <c r="J222" s="170">
        <v>1.05</v>
      </c>
      <c r="K222" s="46" t="s">
        <v>67</v>
      </c>
      <c r="L222" s="146">
        <f>'동별 점검수량'!F275</f>
        <v>0</v>
      </c>
      <c r="M222" s="146">
        <f>'동별 점검수량'!G275</f>
        <v>0</v>
      </c>
      <c r="N222" s="146">
        <f>'동별 점검수량'!H275</f>
        <v>0</v>
      </c>
      <c r="O222" s="56">
        <f t="shared" si="54"/>
        <v>0</v>
      </c>
      <c r="P222" s="57">
        <f>단가대비표!$G$7</f>
        <v>0</v>
      </c>
      <c r="Q222" s="47">
        <f t="shared" si="55"/>
        <v>0</v>
      </c>
      <c r="R222" s="56">
        <f t="shared" si="56"/>
        <v>0</v>
      </c>
      <c r="S222" s="57">
        <f>단가대비표!$G$8</f>
        <v>0</v>
      </c>
      <c r="T222" s="47">
        <f t="shared" si="57"/>
        <v>0</v>
      </c>
      <c r="U222" s="56">
        <f t="shared" si="58"/>
        <v>0</v>
      </c>
      <c r="V222" s="57">
        <f>단가대비표!$G$9</f>
        <v>0</v>
      </c>
      <c r="W222" s="47">
        <f t="shared" si="59"/>
        <v>0</v>
      </c>
      <c r="X222" s="47">
        <f t="shared" si="60"/>
        <v>0</v>
      </c>
      <c r="Y222" s="12"/>
      <c r="AA222" s="31"/>
    </row>
    <row r="223" spans="2:27" ht="27.75" customHeight="1">
      <c r="B223" s="332" t="s">
        <v>34</v>
      </c>
      <c r="C223" s="332"/>
      <c r="D223" s="332"/>
      <c r="E223" s="140" t="s">
        <v>4</v>
      </c>
      <c r="F223" s="50">
        <v>0.04</v>
      </c>
      <c r="G223" s="51">
        <v>0.18</v>
      </c>
      <c r="H223" s="52">
        <v>0.11</v>
      </c>
      <c r="I223" s="50"/>
      <c r="J223" s="170">
        <v>1.05</v>
      </c>
      <c r="K223" s="46" t="s">
        <v>67</v>
      </c>
      <c r="L223" s="146">
        <f>'동별 점검수량'!F276</f>
        <v>0</v>
      </c>
      <c r="M223" s="146">
        <f>'동별 점검수량'!G276</f>
        <v>0</v>
      </c>
      <c r="N223" s="146">
        <f>'동별 점검수량'!H276</f>
        <v>0</v>
      </c>
      <c r="O223" s="56">
        <f t="shared" si="54"/>
        <v>0</v>
      </c>
      <c r="P223" s="57">
        <f>단가대비표!$G$7</f>
        <v>0</v>
      </c>
      <c r="Q223" s="47">
        <f t="shared" si="55"/>
        <v>0</v>
      </c>
      <c r="R223" s="56">
        <f t="shared" si="56"/>
        <v>0</v>
      </c>
      <c r="S223" s="57">
        <f>단가대비표!$G$8</f>
        <v>0</v>
      </c>
      <c r="T223" s="47">
        <f t="shared" si="57"/>
        <v>0</v>
      </c>
      <c r="U223" s="56">
        <f t="shared" si="58"/>
        <v>0</v>
      </c>
      <c r="V223" s="57">
        <f>단가대비표!$G$9</f>
        <v>0</v>
      </c>
      <c r="W223" s="47">
        <f t="shared" si="59"/>
        <v>0</v>
      </c>
      <c r="X223" s="47">
        <f t="shared" si="60"/>
        <v>0</v>
      </c>
      <c r="Y223" s="12"/>
      <c r="AA223" s="31"/>
    </row>
    <row r="224" spans="2:27" ht="27.75" customHeight="1">
      <c r="B224" s="332"/>
      <c r="C224" s="332"/>
      <c r="D224" s="332"/>
      <c r="E224" s="140" t="s">
        <v>6</v>
      </c>
      <c r="F224" s="50">
        <v>0.04</v>
      </c>
      <c r="G224" s="51">
        <v>0.11</v>
      </c>
      <c r="H224" s="52">
        <v>0.13</v>
      </c>
      <c r="I224" s="50"/>
      <c r="J224" s="170">
        <v>1.05</v>
      </c>
      <c r="K224" s="46" t="s">
        <v>67</v>
      </c>
      <c r="L224" s="146">
        <f>'동별 점검수량'!F277</f>
        <v>247</v>
      </c>
      <c r="M224" s="146">
        <f>'동별 점검수량'!G277</f>
        <v>49.4</v>
      </c>
      <c r="N224" s="146">
        <f>'동별 점검수량'!H277</f>
        <v>50</v>
      </c>
      <c r="O224" s="56">
        <f t="shared" si="54"/>
        <v>2.1</v>
      </c>
      <c r="P224" s="57">
        <f>단가대비표!$G$7</f>
        <v>0</v>
      </c>
      <c r="Q224" s="47">
        <f t="shared" si="55"/>
        <v>0</v>
      </c>
      <c r="R224" s="56">
        <f t="shared" si="56"/>
        <v>5.77</v>
      </c>
      <c r="S224" s="57">
        <f>단가대비표!$G$8</f>
        <v>0</v>
      </c>
      <c r="T224" s="47">
        <f t="shared" si="57"/>
        <v>0</v>
      </c>
      <c r="U224" s="56">
        <f t="shared" si="58"/>
        <v>6.82</v>
      </c>
      <c r="V224" s="57">
        <f>단가대비표!$G$9</f>
        <v>0</v>
      </c>
      <c r="W224" s="47">
        <f t="shared" si="59"/>
        <v>0</v>
      </c>
      <c r="X224" s="47">
        <f t="shared" si="60"/>
        <v>0</v>
      </c>
      <c r="Y224" s="12"/>
      <c r="AA224" s="31"/>
    </row>
    <row r="225" spans="2:27" ht="27.75" customHeight="1">
      <c r="B225" s="332" t="s">
        <v>35</v>
      </c>
      <c r="C225" s="332"/>
      <c r="D225" s="332"/>
      <c r="E225" s="140" t="s">
        <v>36</v>
      </c>
      <c r="F225" s="50">
        <v>0.04</v>
      </c>
      <c r="G225" s="51">
        <v>0.11</v>
      </c>
      <c r="H225" s="52">
        <v>0.13</v>
      </c>
      <c r="I225" s="50"/>
      <c r="J225" s="170">
        <v>1.05</v>
      </c>
      <c r="K225" s="46" t="s">
        <v>67</v>
      </c>
      <c r="L225" s="146">
        <f>'동별 점검수량'!F278</f>
        <v>3</v>
      </c>
      <c r="M225" s="146">
        <f>'동별 점검수량'!G278</f>
        <v>0.60000000000000009</v>
      </c>
      <c r="N225" s="146">
        <f>'동별 점검수량'!H278</f>
        <v>1</v>
      </c>
      <c r="O225" s="56">
        <f t="shared" si="54"/>
        <v>0.04</v>
      </c>
      <c r="P225" s="57">
        <f>단가대비표!$G$7</f>
        <v>0</v>
      </c>
      <c r="Q225" s="47">
        <f t="shared" si="55"/>
        <v>0</v>
      </c>
      <c r="R225" s="56">
        <f t="shared" si="56"/>
        <v>0.11</v>
      </c>
      <c r="S225" s="57">
        <f>단가대비표!$G$8</f>
        <v>0</v>
      </c>
      <c r="T225" s="47">
        <f t="shared" si="57"/>
        <v>0</v>
      </c>
      <c r="U225" s="56">
        <f t="shared" si="58"/>
        <v>0.13</v>
      </c>
      <c r="V225" s="57">
        <f>단가대비표!$G$9</f>
        <v>0</v>
      </c>
      <c r="W225" s="47">
        <f t="shared" si="59"/>
        <v>0</v>
      </c>
      <c r="X225" s="47">
        <f t="shared" si="60"/>
        <v>0</v>
      </c>
      <c r="Y225" s="12"/>
      <c r="AA225" s="31"/>
    </row>
    <row r="226" spans="2:27" ht="27.75" customHeight="1">
      <c r="B226" s="332"/>
      <c r="C226" s="332"/>
      <c r="D226" s="332"/>
      <c r="E226" s="140" t="s">
        <v>37</v>
      </c>
      <c r="F226" s="50">
        <v>0.04</v>
      </c>
      <c r="G226" s="51">
        <v>0.1</v>
      </c>
      <c r="H226" s="52">
        <v>0.1</v>
      </c>
      <c r="I226" s="50"/>
      <c r="J226" s="170">
        <v>1.05</v>
      </c>
      <c r="K226" s="46" t="s">
        <v>67</v>
      </c>
      <c r="L226" s="146">
        <f>'동별 점검수량'!F279</f>
        <v>0</v>
      </c>
      <c r="M226" s="146">
        <f>'동별 점검수량'!G279</f>
        <v>0</v>
      </c>
      <c r="N226" s="146">
        <f>'동별 점검수량'!H279</f>
        <v>0</v>
      </c>
      <c r="O226" s="56">
        <f t="shared" si="54"/>
        <v>0</v>
      </c>
      <c r="P226" s="57">
        <f>단가대비표!$G$7</f>
        <v>0</v>
      </c>
      <c r="Q226" s="47">
        <f t="shared" si="55"/>
        <v>0</v>
      </c>
      <c r="R226" s="56">
        <f t="shared" si="56"/>
        <v>0</v>
      </c>
      <c r="S226" s="57">
        <f>단가대비표!$G$8</f>
        <v>0</v>
      </c>
      <c r="T226" s="47">
        <f t="shared" si="57"/>
        <v>0</v>
      </c>
      <c r="U226" s="56">
        <f t="shared" si="58"/>
        <v>0</v>
      </c>
      <c r="V226" s="57">
        <f>단가대비표!$G$9</f>
        <v>0</v>
      </c>
      <c r="W226" s="47">
        <f t="shared" si="59"/>
        <v>0</v>
      </c>
      <c r="X226" s="47">
        <f t="shared" si="60"/>
        <v>0</v>
      </c>
      <c r="Y226" s="12"/>
      <c r="AA226" s="31"/>
    </row>
    <row r="227" spans="2:27" ht="27.75" customHeight="1">
      <c r="B227" s="332" t="s">
        <v>38</v>
      </c>
      <c r="C227" s="332"/>
      <c r="D227" s="332"/>
      <c r="E227" s="332"/>
      <c r="F227" s="50">
        <v>0.04</v>
      </c>
      <c r="G227" s="51">
        <v>0.35</v>
      </c>
      <c r="H227" s="52">
        <v>0.2</v>
      </c>
      <c r="I227" s="53">
        <v>1</v>
      </c>
      <c r="J227" s="52"/>
      <c r="K227" s="46" t="s">
        <v>65</v>
      </c>
      <c r="L227" s="146">
        <f>'동별 점검수량'!F280</f>
        <v>1</v>
      </c>
      <c r="M227" s="146">
        <f>'동별 점검수량'!G280</f>
        <v>1</v>
      </c>
      <c r="N227" s="146">
        <f>'동별 점검수량'!H280</f>
        <v>1</v>
      </c>
      <c r="O227" s="56">
        <f t="shared" si="54"/>
        <v>0.04</v>
      </c>
      <c r="P227" s="57">
        <f>단가대비표!$G$7</f>
        <v>0</v>
      </c>
      <c r="Q227" s="47">
        <f t="shared" si="55"/>
        <v>0</v>
      </c>
      <c r="R227" s="56">
        <f t="shared" si="56"/>
        <v>0.35</v>
      </c>
      <c r="S227" s="57">
        <f>단가대비표!$G$8</f>
        <v>0</v>
      </c>
      <c r="T227" s="47">
        <f t="shared" si="57"/>
        <v>0</v>
      </c>
      <c r="U227" s="56">
        <f t="shared" si="58"/>
        <v>0.2</v>
      </c>
      <c r="V227" s="57">
        <f>단가대비표!$G$9</f>
        <v>0</v>
      </c>
      <c r="W227" s="47">
        <f t="shared" si="59"/>
        <v>0</v>
      </c>
      <c r="X227" s="47">
        <f t="shared" si="60"/>
        <v>0</v>
      </c>
      <c r="Y227" s="12"/>
      <c r="AA227" s="31"/>
    </row>
    <row r="228" spans="2:27" ht="27.75" customHeight="1">
      <c r="B228" s="332" t="s">
        <v>68</v>
      </c>
      <c r="C228" s="332" t="s">
        <v>69</v>
      </c>
      <c r="D228" s="332"/>
      <c r="E228" s="332"/>
      <c r="F228" s="50">
        <v>0.04</v>
      </c>
      <c r="G228" s="51">
        <v>0.23</v>
      </c>
      <c r="H228" s="52">
        <v>0.1</v>
      </c>
      <c r="I228" s="53">
        <v>1</v>
      </c>
      <c r="J228" s="52"/>
      <c r="K228" s="46" t="s">
        <v>65</v>
      </c>
      <c r="L228" s="146">
        <f>'동별 점검수량'!F281</f>
        <v>1</v>
      </c>
      <c r="M228" s="146">
        <f>'동별 점검수량'!G281</f>
        <v>1</v>
      </c>
      <c r="N228" s="146">
        <f>'동별 점검수량'!H281</f>
        <v>1</v>
      </c>
      <c r="O228" s="56">
        <f t="shared" si="54"/>
        <v>0.04</v>
      </c>
      <c r="P228" s="57">
        <f>단가대비표!$G$7</f>
        <v>0</v>
      </c>
      <c r="Q228" s="47">
        <f t="shared" si="55"/>
        <v>0</v>
      </c>
      <c r="R228" s="56">
        <f t="shared" si="56"/>
        <v>0.23</v>
      </c>
      <c r="S228" s="57">
        <f>단가대비표!$G$8</f>
        <v>0</v>
      </c>
      <c r="T228" s="47">
        <f t="shared" si="57"/>
        <v>0</v>
      </c>
      <c r="U228" s="56">
        <f t="shared" si="58"/>
        <v>0.1</v>
      </c>
      <c r="V228" s="57">
        <f>단가대비표!$G$9</f>
        <v>0</v>
      </c>
      <c r="W228" s="47">
        <f t="shared" si="59"/>
        <v>0</v>
      </c>
      <c r="X228" s="47">
        <f t="shared" si="60"/>
        <v>0</v>
      </c>
      <c r="Y228" s="12"/>
      <c r="AA228" s="31"/>
    </row>
    <row r="229" spans="2:27" ht="27.75" customHeight="1">
      <c r="B229" s="332"/>
      <c r="C229" s="332" t="s">
        <v>70</v>
      </c>
      <c r="D229" s="332"/>
      <c r="E229" s="332"/>
      <c r="F229" s="50">
        <v>0.04</v>
      </c>
      <c r="G229" s="51">
        <v>0.21</v>
      </c>
      <c r="H229" s="52">
        <v>0.13</v>
      </c>
      <c r="I229" s="53">
        <v>1</v>
      </c>
      <c r="J229" s="52"/>
      <c r="K229" s="46" t="s">
        <v>65</v>
      </c>
      <c r="L229" s="146">
        <f>'동별 점검수량'!F282</f>
        <v>1</v>
      </c>
      <c r="M229" s="146">
        <f>'동별 점검수량'!G282</f>
        <v>1</v>
      </c>
      <c r="N229" s="146">
        <f>'동별 점검수량'!H282</f>
        <v>1</v>
      </c>
      <c r="O229" s="56">
        <f t="shared" si="54"/>
        <v>0.04</v>
      </c>
      <c r="P229" s="57">
        <f>단가대비표!$G$7</f>
        <v>0</v>
      </c>
      <c r="Q229" s="47">
        <f t="shared" si="55"/>
        <v>0</v>
      </c>
      <c r="R229" s="56">
        <f t="shared" si="56"/>
        <v>0.21</v>
      </c>
      <c r="S229" s="57">
        <f>단가대비표!$G$8</f>
        <v>0</v>
      </c>
      <c r="T229" s="47">
        <f t="shared" si="57"/>
        <v>0</v>
      </c>
      <c r="U229" s="56">
        <f t="shared" si="58"/>
        <v>0.13</v>
      </c>
      <c r="V229" s="57">
        <f>단가대비표!$G$9</f>
        <v>0</v>
      </c>
      <c r="W229" s="47">
        <f t="shared" si="59"/>
        <v>0</v>
      </c>
      <c r="X229" s="47">
        <f t="shared" si="60"/>
        <v>0</v>
      </c>
      <c r="Y229" s="12"/>
      <c r="AA229" s="31"/>
    </row>
    <row r="230" spans="2:27" ht="27.75" customHeight="1">
      <c r="B230" s="332" t="s">
        <v>71</v>
      </c>
      <c r="C230" s="332"/>
      <c r="D230" s="332"/>
      <c r="E230" s="332"/>
      <c r="F230" s="50">
        <v>0.04</v>
      </c>
      <c r="G230" s="51">
        <v>0.28999999999999998</v>
      </c>
      <c r="H230" s="52">
        <v>0.17</v>
      </c>
      <c r="I230" s="53">
        <v>1</v>
      </c>
      <c r="J230" s="52"/>
      <c r="K230" s="46" t="s">
        <v>65</v>
      </c>
      <c r="L230" s="146">
        <f>'동별 점검수량'!F283</f>
        <v>1</v>
      </c>
      <c r="M230" s="146">
        <f>'동별 점검수량'!G283</f>
        <v>1</v>
      </c>
      <c r="N230" s="146">
        <f>'동별 점검수량'!H283</f>
        <v>1</v>
      </c>
      <c r="O230" s="56">
        <f t="shared" si="54"/>
        <v>0.04</v>
      </c>
      <c r="P230" s="57">
        <f>단가대비표!$G$7</f>
        <v>0</v>
      </c>
      <c r="Q230" s="47">
        <f t="shared" si="55"/>
        <v>0</v>
      </c>
      <c r="R230" s="56">
        <f t="shared" si="56"/>
        <v>0.28999999999999998</v>
      </c>
      <c r="S230" s="57">
        <f>단가대비표!$G$8</f>
        <v>0</v>
      </c>
      <c r="T230" s="47">
        <f t="shared" si="57"/>
        <v>0</v>
      </c>
      <c r="U230" s="56">
        <f t="shared" si="58"/>
        <v>0.17</v>
      </c>
      <c r="V230" s="57">
        <f>단가대비표!$G$9</f>
        <v>0</v>
      </c>
      <c r="W230" s="47">
        <f t="shared" si="59"/>
        <v>0</v>
      </c>
      <c r="X230" s="47">
        <f t="shared" si="60"/>
        <v>0</v>
      </c>
      <c r="Y230" s="12"/>
      <c r="AA230" s="31"/>
    </row>
    <row r="231" spans="2:27" ht="27.75" customHeight="1">
      <c r="B231" s="332" t="s">
        <v>43</v>
      </c>
      <c r="C231" s="332"/>
      <c r="D231" s="332" t="s">
        <v>9</v>
      </c>
      <c r="E231" s="332"/>
      <c r="F231" s="50">
        <v>0.04</v>
      </c>
      <c r="G231" s="51">
        <v>0.28999999999999998</v>
      </c>
      <c r="H231" s="52">
        <v>0.17</v>
      </c>
      <c r="I231" s="53">
        <v>1</v>
      </c>
      <c r="J231" s="52"/>
      <c r="K231" s="46" t="s">
        <v>65</v>
      </c>
      <c r="L231" s="146">
        <f>'동별 점검수량'!F284</f>
        <v>1</v>
      </c>
      <c r="M231" s="146">
        <f>'동별 점검수량'!G284</f>
        <v>1</v>
      </c>
      <c r="N231" s="146">
        <f>'동별 점검수량'!H284</f>
        <v>1</v>
      </c>
      <c r="O231" s="56">
        <f t="shared" si="54"/>
        <v>0.04</v>
      </c>
      <c r="P231" s="57">
        <f>단가대비표!$G$7</f>
        <v>0</v>
      </c>
      <c r="Q231" s="47">
        <f t="shared" si="55"/>
        <v>0</v>
      </c>
      <c r="R231" s="56">
        <f t="shared" si="56"/>
        <v>0.28999999999999998</v>
      </c>
      <c r="S231" s="57">
        <f>단가대비표!$G$8</f>
        <v>0</v>
      </c>
      <c r="T231" s="47">
        <f t="shared" si="57"/>
        <v>0</v>
      </c>
      <c r="U231" s="56">
        <f t="shared" si="58"/>
        <v>0.17</v>
      </c>
      <c r="V231" s="57">
        <f>단가대비표!$G$9</f>
        <v>0</v>
      </c>
      <c r="W231" s="47">
        <f t="shared" si="59"/>
        <v>0</v>
      </c>
      <c r="X231" s="47">
        <f t="shared" si="60"/>
        <v>0</v>
      </c>
      <c r="Y231" s="12"/>
      <c r="AA231" s="31"/>
    </row>
    <row r="232" spans="2:27" ht="27.75" customHeight="1">
      <c r="B232" s="332"/>
      <c r="C232" s="332"/>
      <c r="D232" s="332" t="s">
        <v>44</v>
      </c>
      <c r="E232" s="332"/>
      <c r="F232" s="50">
        <v>0.04</v>
      </c>
      <c r="G232" s="51">
        <v>0.28999999999999998</v>
      </c>
      <c r="H232" s="52">
        <v>0.17</v>
      </c>
      <c r="I232" s="53">
        <v>1</v>
      </c>
      <c r="J232" s="52"/>
      <c r="K232" s="46" t="s">
        <v>65</v>
      </c>
      <c r="L232" s="146">
        <f>'동별 점검수량'!F285</f>
        <v>0</v>
      </c>
      <c r="M232" s="146">
        <f>'동별 점검수량'!G285</f>
        <v>0</v>
      </c>
      <c r="N232" s="146">
        <f>'동별 점검수량'!H285</f>
        <v>0</v>
      </c>
      <c r="O232" s="56">
        <f t="shared" si="54"/>
        <v>0</v>
      </c>
      <c r="P232" s="57">
        <f>단가대비표!$G$7</f>
        <v>0</v>
      </c>
      <c r="Q232" s="47">
        <f t="shared" si="55"/>
        <v>0</v>
      </c>
      <c r="R232" s="56">
        <f t="shared" si="56"/>
        <v>0</v>
      </c>
      <c r="S232" s="57">
        <f>단가대비표!$G$8</f>
        <v>0</v>
      </c>
      <c r="T232" s="47">
        <f t="shared" si="57"/>
        <v>0</v>
      </c>
      <c r="U232" s="56">
        <f t="shared" si="58"/>
        <v>0</v>
      </c>
      <c r="V232" s="57">
        <f>단가대비표!$G$9</f>
        <v>0</v>
      </c>
      <c r="W232" s="47">
        <f t="shared" si="59"/>
        <v>0</v>
      </c>
      <c r="X232" s="47">
        <f t="shared" si="60"/>
        <v>0</v>
      </c>
      <c r="Y232" s="12"/>
      <c r="AA232" s="31"/>
    </row>
    <row r="233" spans="2:27" ht="27.75" customHeight="1">
      <c r="B233" s="332" t="s">
        <v>45</v>
      </c>
      <c r="C233" s="332"/>
      <c r="D233" s="332"/>
      <c r="E233" s="332"/>
      <c r="F233" s="50">
        <v>0.04</v>
      </c>
      <c r="G233" s="51">
        <v>1.1299999999999999</v>
      </c>
      <c r="H233" s="52">
        <v>1.25</v>
      </c>
      <c r="I233" s="53">
        <v>1</v>
      </c>
      <c r="J233" s="52"/>
      <c r="K233" s="46" t="s">
        <v>65</v>
      </c>
      <c r="L233" s="146">
        <f>'동별 점검수량'!F286</f>
        <v>1</v>
      </c>
      <c r="M233" s="146">
        <f>'동별 점검수량'!G286</f>
        <v>1</v>
      </c>
      <c r="N233" s="146">
        <f>'동별 점검수량'!H286</f>
        <v>1</v>
      </c>
      <c r="O233" s="56">
        <f t="shared" si="54"/>
        <v>0.04</v>
      </c>
      <c r="P233" s="57">
        <f>단가대비표!$G$7</f>
        <v>0</v>
      </c>
      <c r="Q233" s="47">
        <f t="shared" si="55"/>
        <v>0</v>
      </c>
      <c r="R233" s="56">
        <f t="shared" si="56"/>
        <v>1.1299999999999999</v>
      </c>
      <c r="S233" s="57">
        <f>단가대비표!$G$8</f>
        <v>0</v>
      </c>
      <c r="T233" s="47">
        <f t="shared" si="57"/>
        <v>0</v>
      </c>
      <c r="U233" s="56">
        <f t="shared" si="58"/>
        <v>1.25</v>
      </c>
      <c r="V233" s="57">
        <f>단가대비표!$G$9</f>
        <v>0</v>
      </c>
      <c r="W233" s="47">
        <f t="shared" si="59"/>
        <v>0</v>
      </c>
      <c r="X233" s="47">
        <f t="shared" si="60"/>
        <v>0</v>
      </c>
      <c r="Y233" s="12"/>
      <c r="AA233" s="31"/>
    </row>
    <row r="234" spans="2:27" ht="27.75" customHeight="1">
      <c r="B234" s="332" t="s">
        <v>46</v>
      </c>
      <c r="C234" s="332"/>
      <c r="D234" s="332"/>
      <c r="E234" s="332"/>
      <c r="F234" s="50">
        <v>0.04</v>
      </c>
      <c r="G234" s="51">
        <v>0.52</v>
      </c>
      <c r="H234" s="52">
        <v>0.4</v>
      </c>
      <c r="I234" s="53">
        <v>1</v>
      </c>
      <c r="J234" s="52"/>
      <c r="K234" s="46" t="s">
        <v>65</v>
      </c>
      <c r="L234" s="146">
        <f>'동별 점검수량'!F287</f>
        <v>1</v>
      </c>
      <c r="M234" s="146">
        <f>'동별 점검수량'!G287</f>
        <v>1</v>
      </c>
      <c r="N234" s="146">
        <f>'동별 점검수량'!H287</f>
        <v>1</v>
      </c>
      <c r="O234" s="56">
        <f t="shared" si="54"/>
        <v>0.04</v>
      </c>
      <c r="P234" s="57">
        <f>단가대비표!$G$7</f>
        <v>0</v>
      </c>
      <c r="Q234" s="47">
        <f t="shared" si="55"/>
        <v>0</v>
      </c>
      <c r="R234" s="56">
        <f t="shared" si="56"/>
        <v>0.52</v>
      </c>
      <c r="S234" s="57">
        <f>단가대비표!$G$8</f>
        <v>0</v>
      </c>
      <c r="T234" s="47">
        <f t="shared" si="57"/>
        <v>0</v>
      </c>
      <c r="U234" s="56">
        <f t="shared" si="58"/>
        <v>0.4</v>
      </c>
      <c r="V234" s="57">
        <f>단가대비표!$G$9</f>
        <v>0</v>
      </c>
      <c r="W234" s="47">
        <f t="shared" si="59"/>
        <v>0</v>
      </c>
      <c r="X234" s="47">
        <f t="shared" si="60"/>
        <v>0</v>
      </c>
      <c r="Y234" s="12"/>
      <c r="AA234" s="31"/>
    </row>
    <row r="235" spans="2:27" ht="27.75" customHeight="1">
      <c r="B235" s="332" t="s">
        <v>47</v>
      </c>
      <c r="C235" s="332"/>
      <c r="D235" s="332"/>
      <c r="E235" s="332"/>
      <c r="F235" s="50">
        <v>0.04</v>
      </c>
      <c r="G235" s="51">
        <v>0.96</v>
      </c>
      <c r="H235" s="52">
        <v>1</v>
      </c>
      <c r="I235" s="53">
        <v>1</v>
      </c>
      <c r="J235" s="52"/>
      <c r="K235" s="46" t="s">
        <v>65</v>
      </c>
      <c r="L235" s="146">
        <f>'동별 점검수량'!F288</f>
        <v>1</v>
      </c>
      <c r="M235" s="146">
        <f>'동별 점검수량'!G288</f>
        <v>1</v>
      </c>
      <c r="N235" s="146">
        <f>'동별 점검수량'!H288</f>
        <v>1</v>
      </c>
      <c r="O235" s="56">
        <f t="shared" si="54"/>
        <v>0.04</v>
      </c>
      <c r="P235" s="57">
        <f>단가대비표!$G$7</f>
        <v>0</v>
      </c>
      <c r="Q235" s="47">
        <f t="shared" si="55"/>
        <v>0</v>
      </c>
      <c r="R235" s="56">
        <f t="shared" si="56"/>
        <v>0.96</v>
      </c>
      <c r="S235" s="57">
        <f>단가대비표!$G$8</f>
        <v>0</v>
      </c>
      <c r="T235" s="47">
        <f t="shared" si="57"/>
        <v>0</v>
      </c>
      <c r="U235" s="56">
        <f t="shared" si="58"/>
        <v>1</v>
      </c>
      <c r="V235" s="57">
        <f>단가대비표!$G$9</f>
        <v>0</v>
      </c>
      <c r="W235" s="47">
        <f t="shared" si="59"/>
        <v>0</v>
      </c>
      <c r="X235" s="47">
        <f t="shared" si="60"/>
        <v>0</v>
      </c>
      <c r="Y235" s="12"/>
      <c r="AA235" s="31"/>
    </row>
    <row r="236" spans="2:27" ht="27.75" customHeight="1">
      <c r="B236" s="332" t="s">
        <v>48</v>
      </c>
      <c r="C236" s="332"/>
      <c r="D236" s="332"/>
      <c r="E236" s="332"/>
      <c r="F236" s="50">
        <v>0.1</v>
      </c>
      <c r="G236" s="51">
        <v>0.75</v>
      </c>
      <c r="H236" s="52">
        <v>0.5</v>
      </c>
      <c r="I236" s="53">
        <v>1</v>
      </c>
      <c r="J236" s="52"/>
      <c r="K236" s="46" t="s">
        <v>65</v>
      </c>
      <c r="L236" s="146">
        <f>'동별 점검수량'!F289</f>
        <v>1</v>
      </c>
      <c r="M236" s="146">
        <f>'동별 점검수량'!G289</f>
        <v>1</v>
      </c>
      <c r="N236" s="146">
        <f>'동별 점검수량'!H289</f>
        <v>1</v>
      </c>
      <c r="O236" s="56">
        <f t="shared" si="54"/>
        <v>0.1</v>
      </c>
      <c r="P236" s="57">
        <f>단가대비표!$G$7</f>
        <v>0</v>
      </c>
      <c r="Q236" s="47">
        <f t="shared" si="55"/>
        <v>0</v>
      </c>
      <c r="R236" s="56">
        <f t="shared" si="56"/>
        <v>0.75</v>
      </c>
      <c r="S236" s="57">
        <f>단가대비표!$G$8</f>
        <v>0</v>
      </c>
      <c r="T236" s="47">
        <f t="shared" si="57"/>
        <v>0</v>
      </c>
      <c r="U236" s="56">
        <f t="shared" si="58"/>
        <v>0.5</v>
      </c>
      <c r="V236" s="57">
        <f>단가대비표!$G$9</f>
        <v>0</v>
      </c>
      <c r="W236" s="47">
        <f t="shared" si="59"/>
        <v>0</v>
      </c>
      <c r="X236" s="47">
        <f t="shared" si="60"/>
        <v>0</v>
      </c>
      <c r="Y236" s="12"/>
      <c r="AA236" s="31"/>
    </row>
    <row r="237" spans="2:27" ht="27.75" customHeight="1">
      <c r="B237" s="332" t="s">
        <v>72</v>
      </c>
      <c r="C237" s="332"/>
      <c r="D237" s="332"/>
      <c r="E237" s="332"/>
      <c r="F237" s="50">
        <v>0.04</v>
      </c>
      <c r="G237" s="51">
        <v>0.47</v>
      </c>
      <c r="H237" s="52">
        <v>0.42</v>
      </c>
      <c r="I237" s="53">
        <v>1</v>
      </c>
      <c r="J237" s="52"/>
      <c r="K237" s="46" t="s">
        <v>65</v>
      </c>
      <c r="L237" s="146">
        <f>'동별 점검수량'!F290</f>
        <v>1</v>
      </c>
      <c r="M237" s="146">
        <f>'동별 점검수량'!G290</f>
        <v>1</v>
      </c>
      <c r="N237" s="146">
        <f>'동별 점검수량'!H290</f>
        <v>1</v>
      </c>
      <c r="O237" s="56">
        <f t="shared" si="54"/>
        <v>0.04</v>
      </c>
      <c r="P237" s="57">
        <f>단가대비표!$G$7</f>
        <v>0</v>
      </c>
      <c r="Q237" s="47">
        <f t="shared" si="55"/>
        <v>0</v>
      </c>
      <c r="R237" s="56">
        <f t="shared" si="56"/>
        <v>0.47</v>
      </c>
      <c r="S237" s="57">
        <f>단가대비표!$G$8</f>
        <v>0</v>
      </c>
      <c r="T237" s="47">
        <f t="shared" si="57"/>
        <v>0</v>
      </c>
      <c r="U237" s="56">
        <f t="shared" si="58"/>
        <v>0.42</v>
      </c>
      <c r="V237" s="57">
        <f>단가대비표!$G$9</f>
        <v>0</v>
      </c>
      <c r="W237" s="47">
        <f t="shared" si="59"/>
        <v>0</v>
      </c>
      <c r="X237" s="47">
        <f t="shared" si="60"/>
        <v>0</v>
      </c>
      <c r="Y237" s="49"/>
      <c r="AA237" s="31"/>
    </row>
    <row r="238" spans="2:27" ht="27.75" customHeight="1">
      <c r="B238" s="336" t="s">
        <v>84</v>
      </c>
      <c r="C238" s="337"/>
      <c r="D238" s="337"/>
      <c r="E238" s="338"/>
      <c r="F238" s="271"/>
      <c r="G238" s="272"/>
      <c r="H238" s="273"/>
      <c r="I238" s="274"/>
      <c r="J238" s="273"/>
      <c r="K238" s="275"/>
      <c r="L238" s="275"/>
      <c r="M238" s="275"/>
      <c r="N238" s="276"/>
      <c r="O238" s="277">
        <f>TRUNC(SUBTOTAL(9,O213:O237),2)</f>
        <v>3.15</v>
      </c>
      <c r="P238" s="278"/>
      <c r="Q238" s="279">
        <f>TRUNC(SUBTOTAL(9,Q213:Q237),)</f>
        <v>0</v>
      </c>
      <c r="R238" s="277">
        <f>TRUNC(SUBTOTAL(9,R213:R237),2)</f>
        <v>12.7</v>
      </c>
      <c r="S238" s="278"/>
      <c r="T238" s="279">
        <f>TRUNC(SUBTOTAL(9,T213:T237),)</f>
        <v>0</v>
      </c>
      <c r="U238" s="277">
        <f>TRUNC(SUBTOTAL(9,U213:U237),2)</f>
        <v>12.43</v>
      </c>
      <c r="V238" s="278"/>
      <c r="W238" s="279">
        <f>TRUNC(SUBTOTAL(9,W213:W237),)</f>
        <v>0</v>
      </c>
      <c r="X238" s="279">
        <f>TRUNC(SUBTOTAL(9,X213:X237),)</f>
        <v>0</v>
      </c>
      <c r="Y238" s="280"/>
      <c r="AA238" s="31"/>
    </row>
    <row r="240" spans="2:27" ht="27.75" customHeight="1">
      <c r="B240" s="339" t="s">
        <v>337</v>
      </c>
      <c r="C240" s="340"/>
      <c r="D240" s="340"/>
      <c r="E240" s="341"/>
      <c r="F240" s="81"/>
      <c r="G240" s="82"/>
      <c r="H240" s="83"/>
      <c r="I240" s="84"/>
      <c r="J240" s="83"/>
      <c r="K240" s="85"/>
      <c r="L240" s="85"/>
      <c r="M240" s="85"/>
      <c r="N240" s="86"/>
      <c r="O240" s="87"/>
      <c r="P240" s="88"/>
      <c r="Q240" s="89"/>
      <c r="R240" s="87"/>
      <c r="S240" s="88"/>
      <c r="T240" s="90"/>
      <c r="U240" s="91"/>
      <c r="V240" s="92"/>
      <c r="W240" s="90"/>
      <c r="X240" s="93"/>
      <c r="Y240" s="94"/>
      <c r="AA240" s="31"/>
    </row>
    <row r="241" spans="2:27" ht="27.75" customHeight="1">
      <c r="B241" s="332" t="s">
        <v>31</v>
      </c>
      <c r="C241" s="332"/>
      <c r="D241" s="332"/>
      <c r="E241" s="140" t="s">
        <v>66</v>
      </c>
      <c r="F241" s="50">
        <v>0.13</v>
      </c>
      <c r="G241" s="51">
        <v>0.28000000000000003</v>
      </c>
      <c r="H241" s="52">
        <v>0.16</v>
      </c>
      <c r="I241" s="50"/>
      <c r="J241" s="170">
        <v>1</v>
      </c>
      <c r="K241" s="46" t="s">
        <v>67</v>
      </c>
      <c r="L241" s="146">
        <f>'동별 점검수량'!F302</f>
        <v>1</v>
      </c>
      <c r="M241" s="146">
        <f>'동별 점검수량'!G302</f>
        <v>0.5</v>
      </c>
      <c r="N241" s="146">
        <f>'동별 점검수량'!H302</f>
        <v>1</v>
      </c>
      <c r="O241" s="56">
        <f t="shared" ref="O241:O265" si="61">TRUNC(F241*$N241*SUM($I241:$J241),2)</f>
        <v>0.13</v>
      </c>
      <c r="P241" s="57">
        <f>단가대비표!$G$7</f>
        <v>0</v>
      </c>
      <c r="Q241" s="47">
        <f t="shared" ref="Q241:Q265" si="62">TRUNC(O241*P241,)</f>
        <v>0</v>
      </c>
      <c r="R241" s="56">
        <f t="shared" ref="R241:R265" si="63">TRUNC(G241*$N241*SUM($I241:$J241),2)</f>
        <v>0.28000000000000003</v>
      </c>
      <c r="S241" s="57">
        <f>단가대비표!$G$8</f>
        <v>0</v>
      </c>
      <c r="T241" s="47">
        <f t="shared" ref="T241:T265" si="64">TRUNC(R241*S241,)</f>
        <v>0</v>
      </c>
      <c r="U241" s="56">
        <f t="shared" ref="U241:U265" si="65">TRUNC(H241*$N241*SUM($I241:$J241),2)</f>
        <v>0.16</v>
      </c>
      <c r="V241" s="57">
        <f>단가대비표!$G$9</f>
        <v>0</v>
      </c>
      <c r="W241" s="47">
        <f t="shared" ref="W241:W265" si="66">TRUNC(U241*V241,)</f>
        <v>0</v>
      </c>
      <c r="X241" s="47">
        <f t="shared" ref="X241:X265" si="67">Q241+T241+W241</f>
        <v>0</v>
      </c>
      <c r="Y241" s="48"/>
      <c r="AA241" s="31"/>
    </row>
    <row r="242" spans="2:27" ht="27.75" customHeight="1">
      <c r="B242" s="332"/>
      <c r="C242" s="332"/>
      <c r="D242" s="332"/>
      <c r="E242" s="140" t="s">
        <v>0</v>
      </c>
      <c r="F242" s="50">
        <v>0.1</v>
      </c>
      <c r="G242" s="51">
        <v>0.25</v>
      </c>
      <c r="H242" s="52">
        <v>0.17</v>
      </c>
      <c r="I242" s="50"/>
      <c r="J242" s="170">
        <v>1</v>
      </c>
      <c r="K242" s="46" t="s">
        <v>67</v>
      </c>
      <c r="L242" s="146">
        <f>'동별 점검수량'!F303</f>
        <v>1</v>
      </c>
      <c r="M242" s="146">
        <f>'동별 점검수량'!G303</f>
        <v>0.5</v>
      </c>
      <c r="N242" s="146">
        <f>'동별 점검수량'!H303</f>
        <v>1</v>
      </c>
      <c r="O242" s="56">
        <f t="shared" si="61"/>
        <v>0.1</v>
      </c>
      <c r="P242" s="57">
        <f>단가대비표!$G$7</f>
        <v>0</v>
      </c>
      <c r="Q242" s="47">
        <f t="shared" si="62"/>
        <v>0</v>
      </c>
      <c r="R242" s="56">
        <f t="shared" si="63"/>
        <v>0.25</v>
      </c>
      <c r="S242" s="57">
        <f>단가대비표!$G$8</f>
        <v>0</v>
      </c>
      <c r="T242" s="47">
        <f t="shared" si="64"/>
        <v>0</v>
      </c>
      <c r="U242" s="56">
        <f t="shared" si="65"/>
        <v>0.17</v>
      </c>
      <c r="V242" s="57">
        <f>단가대비표!$G$9</f>
        <v>0</v>
      </c>
      <c r="W242" s="47">
        <f t="shared" si="66"/>
        <v>0</v>
      </c>
      <c r="X242" s="47">
        <f t="shared" si="67"/>
        <v>0</v>
      </c>
      <c r="Y242" s="49"/>
      <c r="AA242" s="31"/>
    </row>
    <row r="243" spans="2:27" ht="27.75" customHeight="1">
      <c r="B243" s="332"/>
      <c r="C243" s="332"/>
      <c r="D243" s="332"/>
      <c r="E243" s="140" t="s">
        <v>32</v>
      </c>
      <c r="F243" s="50">
        <v>0.1</v>
      </c>
      <c r="G243" s="51">
        <v>0.27</v>
      </c>
      <c r="H243" s="52">
        <v>0.17</v>
      </c>
      <c r="I243" s="50"/>
      <c r="J243" s="170">
        <v>1</v>
      </c>
      <c r="K243" s="46" t="s">
        <v>67</v>
      </c>
      <c r="L243" s="146">
        <f>'동별 점검수량'!F304</f>
        <v>0</v>
      </c>
      <c r="M243" s="146">
        <f>'동별 점검수량'!G304</f>
        <v>0</v>
      </c>
      <c r="N243" s="146">
        <f>'동별 점검수량'!H304</f>
        <v>0</v>
      </c>
      <c r="O243" s="56">
        <f t="shared" si="61"/>
        <v>0</v>
      </c>
      <c r="P243" s="57">
        <f>단가대비표!$G$7</f>
        <v>0</v>
      </c>
      <c r="Q243" s="47">
        <f t="shared" si="62"/>
        <v>0</v>
      </c>
      <c r="R243" s="56">
        <f t="shared" si="63"/>
        <v>0</v>
      </c>
      <c r="S243" s="57">
        <f>단가대비표!$G$8</f>
        <v>0</v>
      </c>
      <c r="T243" s="47">
        <f t="shared" si="64"/>
        <v>0</v>
      </c>
      <c r="U243" s="56">
        <f t="shared" si="65"/>
        <v>0</v>
      </c>
      <c r="V243" s="57">
        <f>단가대비표!$G$9</f>
        <v>0</v>
      </c>
      <c r="W243" s="47">
        <f t="shared" si="66"/>
        <v>0</v>
      </c>
      <c r="X243" s="47">
        <f t="shared" si="67"/>
        <v>0</v>
      </c>
      <c r="Y243" s="49"/>
      <c r="AA243" s="31"/>
    </row>
    <row r="244" spans="2:27" ht="27.75" customHeight="1">
      <c r="B244" s="332"/>
      <c r="C244" s="332"/>
      <c r="D244" s="332"/>
      <c r="E244" s="140" t="s">
        <v>10</v>
      </c>
      <c r="F244" s="50">
        <v>0.1</v>
      </c>
      <c r="G244" s="51">
        <v>0.28000000000000003</v>
      </c>
      <c r="H244" s="52">
        <v>0.19</v>
      </c>
      <c r="I244" s="50"/>
      <c r="J244" s="170">
        <v>1</v>
      </c>
      <c r="K244" s="46" t="s">
        <v>67</v>
      </c>
      <c r="L244" s="146">
        <f>'동별 점검수량'!F305</f>
        <v>1</v>
      </c>
      <c r="M244" s="146">
        <f>'동별 점검수량'!G305</f>
        <v>0.5</v>
      </c>
      <c r="N244" s="146">
        <f>'동별 점검수량'!H305</f>
        <v>1</v>
      </c>
      <c r="O244" s="56">
        <f t="shared" si="61"/>
        <v>0.1</v>
      </c>
      <c r="P244" s="57">
        <f>단가대비표!$G$7</f>
        <v>0</v>
      </c>
      <c r="Q244" s="47">
        <f t="shared" si="62"/>
        <v>0</v>
      </c>
      <c r="R244" s="56">
        <f t="shared" si="63"/>
        <v>0.28000000000000003</v>
      </c>
      <c r="S244" s="57">
        <f>단가대비표!$G$8</f>
        <v>0</v>
      </c>
      <c r="T244" s="47">
        <f t="shared" si="64"/>
        <v>0</v>
      </c>
      <c r="U244" s="56">
        <f t="shared" si="65"/>
        <v>0.19</v>
      </c>
      <c r="V244" s="57">
        <f>단가대비표!$G$9</f>
        <v>0</v>
      </c>
      <c r="W244" s="47">
        <f t="shared" si="66"/>
        <v>0</v>
      </c>
      <c r="X244" s="47">
        <f t="shared" si="67"/>
        <v>0</v>
      </c>
      <c r="Y244" s="48"/>
      <c r="AA244" s="31"/>
    </row>
    <row r="245" spans="2:27" ht="27.75" customHeight="1">
      <c r="B245" s="332"/>
      <c r="C245" s="332"/>
      <c r="D245" s="332"/>
      <c r="E245" s="140" t="s">
        <v>11</v>
      </c>
      <c r="F245" s="50">
        <v>0.04</v>
      </c>
      <c r="G245" s="51">
        <v>0.16</v>
      </c>
      <c r="H245" s="52">
        <v>0.11</v>
      </c>
      <c r="I245" s="50"/>
      <c r="J245" s="170">
        <v>1</v>
      </c>
      <c r="K245" s="46" t="s">
        <v>67</v>
      </c>
      <c r="L245" s="146">
        <f>'동별 점검수량'!F306</f>
        <v>0</v>
      </c>
      <c r="M245" s="146">
        <f>'동별 점검수량'!G306</f>
        <v>0</v>
      </c>
      <c r="N245" s="146">
        <f>'동별 점검수량'!H306</f>
        <v>0</v>
      </c>
      <c r="O245" s="56">
        <f t="shared" si="61"/>
        <v>0</v>
      </c>
      <c r="P245" s="57">
        <f>단가대비표!$G$7</f>
        <v>0</v>
      </c>
      <c r="Q245" s="47">
        <f t="shared" si="62"/>
        <v>0</v>
      </c>
      <c r="R245" s="56">
        <f t="shared" si="63"/>
        <v>0</v>
      </c>
      <c r="S245" s="57">
        <f>단가대비표!$G$8</f>
        <v>0</v>
      </c>
      <c r="T245" s="47">
        <f t="shared" si="64"/>
        <v>0</v>
      </c>
      <c r="U245" s="56">
        <f t="shared" si="65"/>
        <v>0</v>
      </c>
      <c r="V245" s="57">
        <f>단가대비표!$G$9</f>
        <v>0</v>
      </c>
      <c r="W245" s="47">
        <f t="shared" si="66"/>
        <v>0</v>
      </c>
      <c r="X245" s="47">
        <f t="shared" si="67"/>
        <v>0</v>
      </c>
      <c r="Y245" s="48"/>
      <c r="AA245" s="31"/>
    </row>
    <row r="246" spans="2:27" ht="27.75" customHeight="1">
      <c r="B246" s="332"/>
      <c r="C246" s="332"/>
      <c r="D246" s="332"/>
      <c r="E246" s="140" t="s">
        <v>1</v>
      </c>
      <c r="F246" s="50">
        <v>0.02</v>
      </c>
      <c r="G246" s="51">
        <v>0.16</v>
      </c>
      <c r="H246" s="52">
        <v>7.0000000000000007E-2</v>
      </c>
      <c r="I246" s="50"/>
      <c r="J246" s="170">
        <v>1</v>
      </c>
      <c r="K246" s="46" t="s">
        <v>67</v>
      </c>
      <c r="L246" s="146">
        <f>'동별 점검수량'!F307</f>
        <v>2</v>
      </c>
      <c r="M246" s="146">
        <f>'동별 점검수량'!G307</f>
        <v>2</v>
      </c>
      <c r="N246" s="146">
        <f>'동별 점검수량'!H307</f>
        <v>2</v>
      </c>
      <c r="O246" s="56">
        <f t="shared" si="61"/>
        <v>0.04</v>
      </c>
      <c r="P246" s="57">
        <f>단가대비표!$G$7</f>
        <v>0</v>
      </c>
      <c r="Q246" s="47">
        <f t="shared" si="62"/>
        <v>0</v>
      </c>
      <c r="R246" s="56">
        <f t="shared" si="63"/>
        <v>0.32</v>
      </c>
      <c r="S246" s="57">
        <f>단가대비표!$G$8</f>
        <v>0</v>
      </c>
      <c r="T246" s="47">
        <f t="shared" si="64"/>
        <v>0</v>
      </c>
      <c r="U246" s="56">
        <f t="shared" si="65"/>
        <v>0.14000000000000001</v>
      </c>
      <c r="V246" s="57">
        <f>단가대비표!$G$9</f>
        <v>0</v>
      </c>
      <c r="W246" s="47">
        <f t="shared" si="66"/>
        <v>0</v>
      </c>
      <c r="X246" s="47">
        <f t="shared" si="67"/>
        <v>0</v>
      </c>
      <c r="Y246" s="12"/>
      <c r="AA246" s="31"/>
    </row>
    <row r="247" spans="2:27" ht="27.75" customHeight="1">
      <c r="B247" s="332"/>
      <c r="C247" s="332"/>
      <c r="D247" s="332"/>
      <c r="E247" s="140" t="s">
        <v>2</v>
      </c>
      <c r="F247" s="50">
        <v>0.1</v>
      </c>
      <c r="G247" s="51">
        <v>0.21</v>
      </c>
      <c r="H247" s="52">
        <v>0.13</v>
      </c>
      <c r="I247" s="50"/>
      <c r="J247" s="170">
        <v>1</v>
      </c>
      <c r="K247" s="46" t="s">
        <v>67</v>
      </c>
      <c r="L247" s="146">
        <f>'동별 점검수량'!F308</f>
        <v>4</v>
      </c>
      <c r="M247" s="146">
        <f>'동별 점검수량'!G308</f>
        <v>0.8</v>
      </c>
      <c r="N247" s="146">
        <f>'동별 점검수량'!H308</f>
        <v>1</v>
      </c>
      <c r="O247" s="56">
        <f t="shared" si="61"/>
        <v>0.1</v>
      </c>
      <c r="P247" s="57">
        <f>단가대비표!$G$7</f>
        <v>0</v>
      </c>
      <c r="Q247" s="47">
        <f t="shared" si="62"/>
        <v>0</v>
      </c>
      <c r="R247" s="56">
        <f t="shared" si="63"/>
        <v>0.21</v>
      </c>
      <c r="S247" s="57">
        <f>단가대비표!$G$8</f>
        <v>0</v>
      </c>
      <c r="T247" s="47">
        <f t="shared" si="64"/>
        <v>0</v>
      </c>
      <c r="U247" s="56">
        <f t="shared" si="65"/>
        <v>0.13</v>
      </c>
      <c r="V247" s="57">
        <f>단가대비표!$G$9</f>
        <v>0</v>
      </c>
      <c r="W247" s="47">
        <f t="shared" si="66"/>
        <v>0</v>
      </c>
      <c r="X247" s="47">
        <f t="shared" si="67"/>
        <v>0</v>
      </c>
      <c r="Y247" s="12"/>
      <c r="AA247" s="31"/>
    </row>
    <row r="248" spans="2:27" ht="27.75" customHeight="1">
      <c r="B248" s="332"/>
      <c r="C248" s="332"/>
      <c r="D248" s="332"/>
      <c r="E248" s="140" t="s">
        <v>33</v>
      </c>
      <c r="F248" s="50">
        <v>0.09</v>
      </c>
      <c r="G248" s="51">
        <v>0.23</v>
      </c>
      <c r="H248" s="52">
        <v>0.09</v>
      </c>
      <c r="I248" s="50"/>
      <c r="J248" s="170">
        <v>1</v>
      </c>
      <c r="K248" s="46" t="s">
        <v>67</v>
      </c>
      <c r="L248" s="146">
        <f>'동별 점검수량'!F309</f>
        <v>0</v>
      </c>
      <c r="M248" s="146">
        <f>'동별 점검수량'!G309</f>
        <v>0</v>
      </c>
      <c r="N248" s="146">
        <f>'동별 점검수량'!H309</f>
        <v>0</v>
      </c>
      <c r="O248" s="56">
        <f t="shared" si="61"/>
        <v>0</v>
      </c>
      <c r="P248" s="57">
        <f>단가대비표!$G$7</f>
        <v>0</v>
      </c>
      <c r="Q248" s="47">
        <f t="shared" si="62"/>
        <v>0</v>
      </c>
      <c r="R248" s="56">
        <f t="shared" si="63"/>
        <v>0</v>
      </c>
      <c r="S248" s="57">
        <f>단가대비표!$G$8</f>
        <v>0</v>
      </c>
      <c r="T248" s="47">
        <f t="shared" si="64"/>
        <v>0</v>
      </c>
      <c r="U248" s="56">
        <f t="shared" si="65"/>
        <v>0</v>
      </c>
      <c r="V248" s="57">
        <f>단가대비표!$G$9</f>
        <v>0</v>
      </c>
      <c r="W248" s="47">
        <f t="shared" si="66"/>
        <v>0</v>
      </c>
      <c r="X248" s="47">
        <f t="shared" si="67"/>
        <v>0</v>
      </c>
      <c r="Y248" s="48"/>
      <c r="AA248" s="31"/>
    </row>
    <row r="249" spans="2:27" ht="27.75" customHeight="1">
      <c r="B249" s="332"/>
      <c r="C249" s="332"/>
      <c r="D249" s="332"/>
      <c r="E249" s="140" t="s">
        <v>5</v>
      </c>
      <c r="F249" s="50">
        <v>0.04</v>
      </c>
      <c r="G249" s="51">
        <v>0.11</v>
      </c>
      <c r="H249" s="52">
        <v>0.17</v>
      </c>
      <c r="I249" s="50"/>
      <c r="J249" s="170">
        <v>1</v>
      </c>
      <c r="K249" s="46" t="s">
        <v>67</v>
      </c>
      <c r="L249" s="146">
        <f>'동별 점검수량'!F310</f>
        <v>6</v>
      </c>
      <c r="M249" s="146">
        <f>'동별 점검수량'!G310</f>
        <v>1.2000000000000002</v>
      </c>
      <c r="N249" s="146">
        <f>'동별 점검수량'!H310</f>
        <v>2</v>
      </c>
      <c r="O249" s="56">
        <f t="shared" si="61"/>
        <v>0.08</v>
      </c>
      <c r="P249" s="57">
        <f>단가대비표!$G$7</f>
        <v>0</v>
      </c>
      <c r="Q249" s="47">
        <f t="shared" si="62"/>
        <v>0</v>
      </c>
      <c r="R249" s="56">
        <f t="shared" si="63"/>
        <v>0.22</v>
      </c>
      <c r="S249" s="57">
        <f>단가대비표!$G$8</f>
        <v>0</v>
      </c>
      <c r="T249" s="47">
        <f t="shared" si="64"/>
        <v>0</v>
      </c>
      <c r="U249" s="56">
        <f t="shared" si="65"/>
        <v>0.34</v>
      </c>
      <c r="V249" s="57">
        <f>단가대비표!$G$9</f>
        <v>0</v>
      </c>
      <c r="W249" s="47">
        <f t="shared" si="66"/>
        <v>0</v>
      </c>
      <c r="X249" s="47">
        <f t="shared" si="67"/>
        <v>0</v>
      </c>
      <c r="Y249" s="48"/>
      <c r="AA249" s="31"/>
    </row>
    <row r="250" spans="2:27" ht="27.75" customHeight="1">
      <c r="B250" s="332"/>
      <c r="C250" s="332"/>
      <c r="D250" s="332"/>
      <c r="E250" s="140" t="s">
        <v>3</v>
      </c>
      <c r="F250" s="50">
        <v>0.08</v>
      </c>
      <c r="G250" s="51">
        <v>0.16</v>
      </c>
      <c r="H250" s="52">
        <v>0.18</v>
      </c>
      <c r="I250" s="50"/>
      <c r="J250" s="170">
        <v>1</v>
      </c>
      <c r="K250" s="46" t="s">
        <v>67</v>
      </c>
      <c r="L250" s="146">
        <f>'동별 점검수량'!F311</f>
        <v>0</v>
      </c>
      <c r="M250" s="146">
        <f>'동별 점검수량'!G311</f>
        <v>0</v>
      </c>
      <c r="N250" s="146">
        <f>'동별 점검수량'!H311</f>
        <v>0</v>
      </c>
      <c r="O250" s="56">
        <f t="shared" si="61"/>
        <v>0</v>
      </c>
      <c r="P250" s="57">
        <f>단가대비표!$G$7</f>
        <v>0</v>
      </c>
      <c r="Q250" s="47">
        <f t="shared" si="62"/>
        <v>0</v>
      </c>
      <c r="R250" s="56">
        <f t="shared" si="63"/>
        <v>0</v>
      </c>
      <c r="S250" s="57">
        <f>단가대비표!$G$8</f>
        <v>0</v>
      </c>
      <c r="T250" s="47">
        <f t="shared" si="64"/>
        <v>0</v>
      </c>
      <c r="U250" s="56">
        <f t="shared" si="65"/>
        <v>0</v>
      </c>
      <c r="V250" s="57">
        <f>단가대비표!$G$9</f>
        <v>0</v>
      </c>
      <c r="W250" s="47">
        <f t="shared" si="66"/>
        <v>0</v>
      </c>
      <c r="X250" s="47">
        <f t="shared" si="67"/>
        <v>0</v>
      </c>
      <c r="Y250" s="12"/>
      <c r="AA250" s="31"/>
    </row>
    <row r="251" spans="2:27" ht="27.75" customHeight="1">
      <c r="B251" s="332" t="s">
        <v>34</v>
      </c>
      <c r="C251" s="332"/>
      <c r="D251" s="332"/>
      <c r="E251" s="140" t="s">
        <v>4</v>
      </c>
      <c r="F251" s="50">
        <v>0.04</v>
      </c>
      <c r="G251" s="51">
        <v>0.18</v>
      </c>
      <c r="H251" s="52">
        <v>0.11</v>
      </c>
      <c r="I251" s="50"/>
      <c r="J251" s="170">
        <v>1</v>
      </c>
      <c r="K251" s="46" t="s">
        <v>67</v>
      </c>
      <c r="L251" s="146">
        <f>'동별 점검수량'!F312</f>
        <v>0</v>
      </c>
      <c r="M251" s="146">
        <f>'동별 점검수량'!G312</f>
        <v>0</v>
      </c>
      <c r="N251" s="146">
        <f>'동별 점검수량'!H312</f>
        <v>0</v>
      </c>
      <c r="O251" s="56">
        <f t="shared" si="61"/>
        <v>0</v>
      </c>
      <c r="P251" s="57">
        <f>단가대비표!$G$7</f>
        <v>0</v>
      </c>
      <c r="Q251" s="47">
        <f t="shared" si="62"/>
        <v>0</v>
      </c>
      <c r="R251" s="56">
        <f t="shared" si="63"/>
        <v>0</v>
      </c>
      <c r="S251" s="57">
        <f>단가대비표!$G$8</f>
        <v>0</v>
      </c>
      <c r="T251" s="47">
        <f t="shared" si="64"/>
        <v>0</v>
      </c>
      <c r="U251" s="56">
        <f t="shared" si="65"/>
        <v>0</v>
      </c>
      <c r="V251" s="57">
        <f>단가대비표!$G$9</f>
        <v>0</v>
      </c>
      <c r="W251" s="47">
        <f t="shared" si="66"/>
        <v>0</v>
      </c>
      <c r="X251" s="47">
        <f t="shared" si="67"/>
        <v>0</v>
      </c>
      <c r="Y251" s="12"/>
      <c r="AA251" s="31"/>
    </row>
    <row r="252" spans="2:27" ht="27.75" customHeight="1">
      <c r="B252" s="332"/>
      <c r="C252" s="332"/>
      <c r="D252" s="332"/>
      <c r="E252" s="140" t="s">
        <v>6</v>
      </c>
      <c r="F252" s="50">
        <v>0.04</v>
      </c>
      <c r="G252" s="51">
        <v>0.11</v>
      </c>
      <c r="H252" s="52">
        <v>0.13</v>
      </c>
      <c r="I252" s="50"/>
      <c r="J252" s="170">
        <v>1</v>
      </c>
      <c r="K252" s="46" t="s">
        <v>67</v>
      </c>
      <c r="L252" s="146">
        <f>'동별 점검수량'!F313</f>
        <v>460</v>
      </c>
      <c r="M252" s="146">
        <f>'동별 점검수량'!G313</f>
        <v>92</v>
      </c>
      <c r="N252" s="146">
        <f>'동별 점검수량'!H313</f>
        <v>92</v>
      </c>
      <c r="O252" s="56">
        <f t="shared" si="61"/>
        <v>3.68</v>
      </c>
      <c r="P252" s="57">
        <f>단가대비표!$G$7</f>
        <v>0</v>
      </c>
      <c r="Q252" s="47">
        <f t="shared" si="62"/>
        <v>0</v>
      </c>
      <c r="R252" s="56">
        <f t="shared" si="63"/>
        <v>10.119999999999999</v>
      </c>
      <c r="S252" s="57">
        <f>단가대비표!$G$8</f>
        <v>0</v>
      </c>
      <c r="T252" s="47">
        <f t="shared" si="64"/>
        <v>0</v>
      </c>
      <c r="U252" s="56">
        <f t="shared" si="65"/>
        <v>11.96</v>
      </c>
      <c r="V252" s="57">
        <f>단가대비표!$G$9</f>
        <v>0</v>
      </c>
      <c r="W252" s="47">
        <f t="shared" si="66"/>
        <v>0</v>
      </c>
      <c r="X252" s="47">
        <f t="shared" si="67"/>
        <v>0</v>
      </c>
      <c r="Y252" s="12"/>
      <c r="AA252" s="31"/>
    </row>
    <row r="253" spans="2:27" ht="27.75" customHeight="1">
      <c r="B253" s="332" t="s">
        <v>35</v>
      </c>
      <c r="C253" s="332"/>
      <c r="D253" s="332"/>
      <c r="E253" s="140" t="s">
        <v>36</v>
      </c>
      <c r="F253" s="50">
        <v>0.04</v>
      </c>
      <c r="G253" s="51">
        <v>0.11</v>
      </c>
      <c r="H253" s="52">
        <v>0.13</v>
      </c>
      <c r="I253" s="50"/>
      <c r="J253" s="170">
        <v>1</v>
      </c>
      <c r="K253" s="46" t="s">
        <v>67</v>
      </c>
      <c r="L253" s="146">
        <f>'동별 점검수량'!F314</f>
        <v>12</v>
      </c>
      <c r="M253" s="146">
        <f>'동별 점검수량'!G314</f>
        <v>2.4000000000000004</v>
      </c>
      <c r="N253" s="146">
        <f>'동별 점검수량'!H314</f>
        <v>3</v>
      </c>
      <c r="O253" s="56">
        <f t="shared" si="61"/>
        <v>0.12</v>
      </c>
      <c r="P253" s="57">
        <f>단가대비표!$G$7</f>
        <v>0</v>
      </c>
      <c r="Q253" s="47">
        <f t="shared" si="62"/>
        <v>0</v>
      </c>
      <c r="R253" s="56">
        <f t="shared" si="63"/>
        <v>0.33</v>
      </c>
      <c r="S253" s="57">
        <f>단가대비표!$G$8</f>
        <v>0</v>
      </c>
      <c r="T253" s="47">
        <f t="shared" si="64"/>
        <v>0</v>
      </c>
      <c r="U253" s="56">
        <f t="shared" si="65"/>
        <v>0.39</v>
      </c>
      <c r="V253" s="57">
        <f>단가대비표!$G$9</f>
        <v>0</v>
      </c>
      <c r="W253" s="47">
        <f t="shared" si="66"/>
        <v>0</v>
      </c>
      <c r="X253" s="47">
        <f t="shared" si="67"/>
        <v>0</v>
      </c>
      <c r="Y253" s="12"/>
      <c r="AA253" s="31"/>
    </row>
    <row r="254" spans="2:27" ht="27.75" customHeight="1">
      <c r="B254" s="332"/>
      <c r="C254" s="332"/>
      <c r="D254" s="332"/>
      <c r="E254" s="140" t="s">
        <v>37</v>
      </c>
      <c r="F254" s="50">
        <v>0.04</v>
      </c>
      <c r="G254" s="51">
        <v>0.1</v>
      </c>
      <c r="H254" s="52">
        <v>0.1</v>
      </c>
      <c r="I254" s="50"/>
      <c r="J254" s="170">
        <v>1</v>
      </c>
      <c r="K254" s="46" t="s">
        <v>67</v>
      </c>
      <c r="L254" s="146">
        <f>'동별 점검수량'!F315</f>
        <v>0</v>
      </c>
      <c r="M254" s="146">
        <f>'동별 점검수량'!G315</f>
        <v>0</v>
      </c>
      <c r="N254" s="146">
        <f>'동별 점검수량'!H315</f>
        <v>0</v>
      </c>
      <c r="O254" s="56">
        <f t="shared" si="61"/>
        <v>0</v>
      </c>
      <c r="P254" s="57">
        <f>단가대비표!$G$7</f>
        <v>0</v>
      </c>
      <c r="Q254" s="47">
        <f t="shared" si="62"/>
        <v>0</v>
      </c>
      <c r="R254" s="56">
        <f t="shared" si="63"/>
        <v>0</v>
      </c>
      <c r="S254" s="57">
        <f>단가대비표!$G$8</f>
        <v>0</v>
      </c>
      <c r="T254" s="47">
        <f t="shared" si="64"/>
        <v>0</v>
      </c>
      <c r="U254" s="56">
        <f t="shared" si="65"/>
        <v>0</v>
      </c>
      <c r="V254" s="57">
        <f>단가대비표!$G$9</f>
        <v>0</v>
      </c>
      <c r="W254" s="47">
        <f t="shared" si="66"/>
        <v>0</v>
      </c>
      <c r="X254" s="47">
        <f t="shared" si="67"/>
        <v>0</v>
      </c>
      <c r="Y254" s="12"/>
      <c r="AA254" s="31"/>
    </row>
    <row r="255" spans="2:27" ht="27.75" customHeight="1">
      <c r="B255" s="332" t="s">
        <v>38</v>
      </c>
      <c r="C255" s="332"/>
      <c r="D255" s="332"/>
      <c r="E255" s="332"/>
      <c r="F255" s="50">
        <v>0.04</v>
      </c>
      <c r="G255" s="51">
        <v>0.35</v>
      </c>
      <c r="H255" s="52">
        <v>0.2</v>
      </c>
      <c r="I255" s="53">
        <v>1</v>
      </c>
      <c r="J255" s="52"/>
      <c r="K255" s="46" t="s">
        <v>65</v>
      </c>
      <c r="L255" s="146">
        <f>'동별 점검수량'!F316</f>
        <v>1</v>
      </c>
      <c r="M255" s="146">
        <f>'동별 점검수량'!G316</f>
        <v>1</v>
      </c>
      <c r="N255" s="146">
        <f>'동별 점검수량'!H316</f>
        <v>1</v>
      </c>
      <c r="O255" s="56">
        <f t="shared" si="61"/>
        <v>0.04</v>
      </c>
      <c r="P255" s="57">
        <f>단가대비표!$G$7</f>
        <v>0</v>
      </c>
      <c r="Q255" s="47">
        <f t="shared" si="62"/>
        <v>0</v>
      </c>
      <c r="R255" s="56">
        <f t="shared" si="63"/>
        <v>0.35</v>
      </c>
      <c r="S255" s="57">
        <f>단가대비표!$G$8</f>
        <v>0</v>
      </c>
      <c r="T255" s="47">
        <f t="shared" si="64"/>
        <v>0</v>
      </c>
      <c r="U255" s="56">
        <f t="shared" si="65"/>
        <v>0.2</v>
      </c>
      <c r="V255" s="57">
        <f>단가대비표!$G$9</f>
        <v>0</v>
      </c>
      <c r="W255" s="47">
        <f t="shared" si="66"/>
        <v>0</v>
      </c>
      <c r="X255" s="47">
        <f t="shared" si="67"/>
        <v>0</v>
      </c>
      <c r="Y255" s="12"/>
      <c r="AA255" s="31"/>
    </row>
    <row r="256" spans="2:27" ht="27.75" customHeight="1">
      <c r="B256" s="332" t="s">
        <v>68</v>
      </c>
      <c r="C256" s="332" t="s">
        <v>69</v>
      </c>
      <c r="D256" s="332"/>
      <c r="E256" s="332"/>
      <c r="F256" s="50">
        <v>0.04</v>
      </c>
      <c r="G256" s="51">
        <v>0.23</v>
      </c>
      <c r="H256" s="52">
        <v>0.1</v>
      </c>
      <c r="I256" s="53">
        <v>1</v>
      </c>
      <c r="J256" s="52"/>
      <c r="K256" s="46" t="s">
        <v>65</v>
      </c>
      <c r="L256" s="146">
        <f>'동별 점검수량'!F317</f>
        <v>1</v>
      </c>
      <c r="M256" s="146">
        <f>'동별 점검수량'!G317</f>
        <v>1</v>
      </c>
      <c r="N256" s="146">
        <f>'동별 점검수량'!H317</f>
        <v>1</v>
      </c>
      <c r="O256" s="56">
        <f t="shared" si="61"/>
        <v>0.04</v>
      </c>
      <c r="P256" s="57">
        <f>단가대비표!$G$7</f>
        <v>0</v>
      </c>
      <c r="Q256" s="47">
        <f t="shared" si="62"/>
        <v>0</v>
      </c>
      <c r="R256" s="56">
        <f t="shared" si="63"/>
        <v>0.23</v>
      </c>
      <c r="S256" s="57">
        <f>단가대비표!$G$8</f>
        <v>0</v>
      </c>
      <c r="T256" s="47">
        <f t="shared" si="64"/>
        <v>0</v>
      </c>
      <c r="U256" s="56">
        <f t="shared" si="65"/>
        <v>0.1</v>
      </c>
      <c r="V256" s="57">
        <f>단가대비표!$G$9</f>
        <v>0</v>
      </c>
      <c r="W256" s="47">
        <f t="shared" si="66"/>
        <v>0</v>
      </c>
      <c r="X256" s="47">
        <f t="shared" si="67"/>
        <v>0</v>
      </c>
      <c r="Y256" s="12"/>
      <c r="AA256" s="31"/>
    </row>
    <row r="257" spans="2:27" ht="27.75" customHeight="1">
      <c r="B257" s="332"/>
      <c r="C257" s="332" t="s">
        <v>70</v>
      </c>
      <c r="D257" s="332"/>
      <c r="E257" s="332"/>
      <c r="F257" s="50">
        <v>0.04</v>
      </c>
      <c r="G257" s="51">
        <v>0.21</v>
      </c>
      <c r="H257" s="52">
        <v>0.13</v>
      </c>
      <c r="I257" s="53">
        <v>1</v>
      </c>
      <c r="J257" s="52"/>
      <c r="K257" s="46" t="s">
        <v>65</v>
      </c>
      <c r="L257" s="146">
        <f>'동별 점검수량'!F318</f>
        <v>1</v>
      </c>
      <c r="M257" s="146">
        <f>'동별 점검수량'!G318</f>
        <v>1</v>
      </c>
      <c r="N257" s="146">
        <f>'동별 점검수량'!H318</f>
        <v>1</v>
      </c>
      <c r="O257" s="56">
        <f t="shared" si="61"/>
        <v>0.04</v>
      </c>
      <c r="P257" s="57">
        <f>단가대비표!$G$7</f>
        <v>0</v>
      </c>
      <c r="Q257" s="47">
        <f t="shared" si="62"/>
        <v>0</v>
      </c>
      <c r="R257" s="56">
        <f t="shared" si="63"/>
        <v>0.21</v>
      </c>
      <c r="S257" s="57">
        <f>단가대비표!$G$8</f>
        <v>0</v>
      </c>
      <c r="T257" s="47">
        <f t="shared" si="64"/>
        <v>0</v>
      </c>
      <c r="U257" s="56">
        <f t="shared" si="65"/>
        <v>0.13</v>
      </c>
      <c r="V257" s="57">
        <f>단가대비표!$G$9</f>
        <v>0</v>
      </c>
      <c r="W257" s="47">
        <f t="shared" si="66"/>
        <v>0</v>
      </c>
      <c r="X257" s="47">
        <f t="shared" si="67"/>
        <v>0</v>
      </c>
      <c r="Y257" s="12"/>
      <c r="AA257" s="31"/>
    </row>
    <row r="258" spans="2:27" ht="27.75" customHeight="1">
      <c r="B258" s="332" t="s">
        <v>71</v>
      </c>
      <c r="C258" s="332"/>
      <c r="D258" s="332"/>
      <c r="E258" s="332"/>
      <c r="F258" s="50">
        <v>0.04</v>
      </c>
      <c r="G258" s="51">
        <v>0.28999999999999998</v>
      </c>
      <c r="H258" s="52">
        <v>0.17</v>
      </c>
      <c r="I258" s="53">
        <v>1</v>
      </c>
      <c r="J258" s="52"/>
      <c r="K258" s="46" t="s">
        <v>65</v>
      </c>
      <c r="L258" s="146">
        <f>'동별 점검수량'!F319</f>
        <v>1</v>
      </c>
      <c r="M258" s="146">
        <f>'동별 점검수량'!G319</f>
        <v>1</v>
      </c>
      <c r="N258" s="146">
        <f>'동별 점검수량'!H319</f>
        <v>1</v>
      </c>
      <c r="O258" s="56">
        <f t="shared" si="61"/>
        <v>0.04</v>
      </c>
      <c r="P258" s="57">
        <f>단가대비표!$G$7</f>
        <v>0</v>
      </c>
      <c r="Q258" s="47">
        <f t="shared" si="62"/>
        <v>0</v>
      </c>
      <c r="R258" s="56">
        <f t="shared" si="63"/>
        <v>0.28999999999999998</v>
      </c>
      <c r="S258" s="57">
        <f>단가대비표!$G$8</f>
        <v>0</v>
      </c>
      <c r="T258" s="47">
        <f t="shared" si="64"/>
        <v>0</v>
      </c>
      <c r="U258" s="56">
        <f t="shared" si="65"/>
        <v>0.17</v>
      </c>
      <c r="V258" s="57">
        <f>단가대비표!$G$9</f>
        <v>0</v>
      </c>
      <c r="W258" s="47">
        <f t="shared" si="66"/>
        <v>0</v>
      </c>
      <c r="X258" s="47">
        <f t="shared" si="67"/>
        <v>0</v>
      </c>
      <c r="Y258" s="12"/>
      <c r="AA258" s="31"/>
    </row>
    <row r="259" spans="2:27" ht="27.75" customHeight="1">
      <c r="B259" s="332" t="s">
        <v>43</v>
      </c>
      <c r="C259" s="332"/>
      <c r="D259" s="332" t="s">
        <v>9</v>
      </c>
      <c r="E259" s="332"/>
      <c r="F259" s="50">
        <v>0.04</v>
      </c>
      <c r="G259" s="51">
        <v>0.28999999999999998</v>
      </c>
      <c r="H259" s="52">
        <v>0.17</v>
      </c>
      <c r="I259" s="53">
        <v>1</v>
      </c>
      <c r="J259" s="52"/>
      <c r="K259" s="46" t="s">
        <v>65</v>
      </c>
      <c r="L259" s="146">
        <f>'동별 점검수량'!F320</f>
        <v>1</v>
      </c>
      <c r="M259" s="146">
        <f>'동별 점검수량'!G320</f>
        <v>1</v>
      </c>
      <c r="N259" s="146">
        <f>'동별 점검수량'!H320</f>
        <v>1</v>
      </c>
      <c r="O259" s="56">
        <f t="shared" si="61"/>
        <v>0.04</v>
      </c>
      <c r="P259" s="57">
        <f>단가대비표!$G$7</f>
        <v>0</v>
      </c>
      <c r="Q259" s="47">
        <f t="shared" si="62"/>
        <v>0</v>
      </c>
      <c r="R259" s="56">
        <f t="shared" si="63"/>
        <v>0.28999999999999998</v>
      </c>
      <c r="S259" s="57">
        <f>단가대비표!$G$8</f>
        <v>0</v>
      </c>
      <c r="T259" s="47">
        <f t="shared" si="64"/>
        <v>0</v>
      </c>
      <c r="U259" s="56">
        <f t="shared" si="65"/>
        <v>0.17</v>
      </c>
      <c r="V259" s="57">
        <f>단가대비표!$G$9</f>
        <v>0</v>
      </c>
      <c r="W259" s="47">
        <f t="shared" si="66"/>
        <v>0</v>
      </c>
      <c r="X259" s="47">
        <f t="shared" si="67"/>
        <v>0</v>
      </c>
      <c r="Y259" s="12"/>
      <c r="AA259" s="31"/>
    </row>
    <row r="260" spans="2:27" ht="27.75" customHeight="1">
      <c r="B260" s="332"/>
      <c r="C260" s="332"/>
      <c r="D260" s="332" t="s">
        <v>44</v>
      </c>
      <c r="E260" s="332"/>
      <c r="F260" s="50">
        <v>0.04</v>
      </c>
      <c r="G260" s="51">
        <v>0.28999999999999998</v>
      </c>
      <c r="H260" s="52">
        <v>0.17</v>
      </c>
      <c r="I260" s="53">
        <v>1</v>
      </c>
      <c r="J260" s="52"/>
      <c r="K260" s="46" t="s">
        <v>65</v>
      </c>
      <c r="L260" s="146">
        <f>'동별 점검수량'!F321</f>
        <v>0</v>
      </c>
      <c r="M260" s="146">
        <f>'동별 점검수량'!G321</f>
        <v>0</v>
      </c>
      <c r="N260" s="146">
        <f>'동별 점검수량'!H321</f>
        <v>0</v>
      </c>
      <c r="O260" s="56">
        <f t="shared" si="61"/>
        <v>0</v>
      </c>
      <c r="P260" s="57">
        <f>단가대비표!$G$7</f>
        <v>0</v>
      </c>
      <c r="Q260" s="47">
        <f t="shared" si="62"/>
        <v>0</v>
      </c>
      <c r="R260" s="56">
        <f t="shared" si="63"/>
        <v>0</v>
      </c>
      <c r="S260" s="57">
        <f>단가대비표!$G$8</f>
        <v>0</v>
      </c>
      <c r="T260" s="47">
        <f t="shared" si="64"/>
        <v>0</v>
      </c>
      <c r="U260" s="56">
        <f t="shared" si="65"/>
        <v>0</v>
      </c>
      <c r="V260" s="57">
        <f>단가대비표!$G$9</f>
        <v>0</v>
      </c>
      <c r="W260" s="47">
        <f t="shared" si="66"/>
        <v>0</v>
      </c>
      <c r="X260" s="47">
        <f t="shared" si="67"/>
        <v>0</v>
      </c>
      <c r="Y260" s="12"/>
      <c r="AA260" s="31"/>
    </row>
    <row r="261" spans="2:27" ht="27.75" customHeight="1">
      <c r="B261" s="332" t="s">
        <v>45</v>
      </c>
      <c r="C261" s="332"/>
      <c r="D261" s="332"/>
      <c r="E261" s="332"/>
      <c r="F261" s="50">
        <v>0.04</v>
      </c>
      <c r="G261" s="51">
        <v>1.1299999999999999</v>
      </c>
      <c r="H261" s="52">
        <v>1.25</v>
      </c>
      <c r="I261" s="53">
        <v>1</v>
      </c>
      <c r="J261" s="52"/>
      <c r="K261" s="46" t="s">
        <v>65</v>
      </c>
      <c r="L261" s="146">
        <f>'동별 점검수량'!F322</f>
        <v>1</v>
      </c>
      <c r="M261" s="146">
        <f>'동별 점검수량'!G322</f>
        <v>1</v>
      </c>
      <c r="N261" s="146">
        <f>'동별 점검수량'!H322</f>
        <v>1</v>
      </c>
      <c r="O261" s="56">
        <f t="shared" si="61"/>
        <v>0.04</v>
      </c>
      <c r="P261" s="57">
        <f>단가대비표!$G$7</f>
        <v>0</v>
      </c>
      <c r="Q261" s="47">
        <f t="shared" si="62"/>
        <v>0</v>
      </c>
      <c r="R261" s="56">
        <f t="shared" si="63"/>
        <v>1.1299999999999999</v>
      </c>
      <c r="S261" s="57">
        <f>단가대비표!$G$8</f>
        <v>0</v>
      </c>
      <c r="T261" s="47">
        <f t="shared" si="64"/>
        <v>0</v>
      </c>
      <c r="U261" s="56">
        <f t="shared" si="65"/>
        <v>1.25</v>
      </c>
      <c r="V261" s="57">
        <f>단가대비표!$G$9</f>
        <v>0</v>
      </c>
      <c r="W261" s="47">
        <f t="shared" si="66"/>
        <v>0</v>
      </c>
      <c r="X261" s="47">
        <f t="shared" si="67"/>
        <v>0</v>
      </c>
      <c r="Y261" s="12"/>
      <c r="AA261" s="31"/>
    </row>
    <row r="262" spans="2:27" ht="27.75" customHeight="1">
      <c r="B262" s="332" t="s">
        <v>46</v>
      </c>
      <c r="C262" s="332"/>
      <c r="D262" s="332"/>
      <c r="E262" s="332"/>
      <c r="F262" s="50">
        <v>0.04</v>
      </c>
      <c r="G262" s="51">
        <v>0.52</v>
      </c>
      <c r="H262" s="52">
        <v>0.4</v>
      </c>
      <c r="I262" s="53">
        <v>1</v>
      </c>
      <c r="J262" s="52"/>
      <c r="K262" s="46" t="s">
        <v>65</v>
      </c>
      <c r="L262" s="146">
        <f>'동별 점검수량'!F323</f>
        <v>1</v>
      </c>
      <c r="M262" s="146">
        <f>'동별 점검수량'!G323</f>
        <v>1</v>
      </c>
      <c r="N262" s="146">
        <f>'동별 점검수량'!H323</f>
        <v>1</v>
      </c>
      <c r="O262" s="56">
        <f t="shared" si="61"/>
        <v>0.04</v>
      </c>
      <c r="P262" s="57">
        <f>단가대비표!$G$7</f>
        <v>0</v>
      </c>
      <c r="Q262" s="47">
        <f t="shared" si="62"/>
        <v>0</v>
      </c>
      <c r="R262" s="56">
        <f t="shared" si="63"/>
        <v>0.52</v>
      </c>
      <c r="S262" s="57">
        <f>단가대비표!$G$8</f>
        <v>0</v>
      </c>
      <c r="T262" s="47">
        <f t="shared" si="64"/>
        <v>0</v>
      </c>
      <c r="U262" s="56">
        <f t="shared" si="65"/>
        <v>0.4</v>
      </c>
      <c r="V262" s="57">
        <f>단가대비표!$G$9</f>
        <v>0</v>
      </c>
      <c r="W262" s="47">
        <f t="shared" si="66"/>
        <v>0</v>
      </c>
      <c r="X262" s="47">
        <f t="shared" si="67"/>
        <v>0</v>
      </c>
      <c r="Y262" s="12"/>
      <c r="AA262" s="31"/>
    </row>
    <row r="263" spans="2:27" ht="27.75" customHeight="1">
      <c r="B263" s="332" t="s">
        <v>47</v>
      </c>
      <c r="C263" s="332"/>
      <c r="D263" s="332"/>
      <c r="E263" s="332"/>
      <c r="F263" s="50">
        <v>0.04</v>
      </c>
      <c r="G263" s="51">
        <v>0.96</v>
      </c>
      <c r="H263" s="52">
        <v>1</v>
      </c>
      <c r="I263" s="53">
        <v>1</v>
      </c>
      <c r="J263" s="52"/>
      <c r="K263" s="46" t="s">
        <v>65</v>
      </c>
      <c r="L263" s="146">
        <f>'동별 점검수량'!F324</f>
        <v>1</v>
      </c>
      <c r="M263" s="146">
        <f>'동별 점검수량'!G324</f>
        <v>1</v>
      </c>
      <c r="N263" s="146">
        <f>'동별 점검수량'!H324</f>
        <v>1</v>
      </c>
      <c r="O263" s="56">
        <f t="shared" si="61"/>
        <v>0.04</v>
      </c>
      <c r="P263" s="57">
        <f>단가대비표!$G$7</f>
        <v>0</v>
      </c>
      <c r="Q263" s="47">
        <f t="shared" si="62"/>
        <v>0</v>
      </c>
      <c r="R263" s="56">
        <f t="shared" si="63"/>
        <v>0.96</v>
      </c>
      <c r="S263" s="57">
        <f>단가대비표!$G$8</f>
        <v>0</v>
      </c>
      <c r="T263" s="47">
        <f t="shared" si="64"/>
        <v>0</v>
      </c>
      <c r="U263" s="56">
        <f t="shared" si="65"/>
        <v>1</v>
      </c>
      <c r="V263" s="57">
        <f>단가대비표!$G$9</f>
        <v>0</v>
      </c>
      <c r="W263" s="47">
        <f t="shared" si="66"/>
        <v>0</v>
      </c>
      <c r="X263" s="47">
        <f t="shared" si="67"/>
        <v>0</v>
      </c>
      <c r="Y263" s="12"/>
      <c r="AA263" s="31"/>
    </row>
    <row r="264" spans="2:27" ht="27.75" customHeight="1">
      <c r="B264" s="332" t="s">
        <v>48</v>
      </c>
      <c r="C264" s="332"/>
      <c r="D264" s="332"/>
      <c r="E264" s="332"/>
      <c r="F264" s="50">
        <v>0.1</v>
      </c>
      <c r="G264" s="51">
        <v>0.75</v>
      </c>
      <c r="H264" s="52">
        <v>0.5</v>
      </c>
      <c r="I264" s="53">
        <v>1</v>
      </c>
      <c r="J264" s="52"/>
      <c r="K264" s="46" t="s">
        <v>65</v>
      </c>
      <c r="L264" s="146">
        <f>'동별 점검수량'!F325</f>
        <v>1</v>
      </c>
      <c r="M264" s="146">
        <f>'동별 점검수량'!G325</f>
        <v>1</v>
      </c>
      <c r="N264" s="146">
        <f>'동별 점검수량'!H325</f>
        <v>1</v>
      </c>
      <c r="O264" s="56">
        <f t="shared" si="61"/>
        <v>0.1</v>
      </c>
      <c r="P264" s="57">
        <f>단가대비표!$G$7</f>
        <v>0</v>
      </c>
      <c r="Q264" s="47">
        <f t="shared" si="62"/>
        <v>0</v>
      </c>
      <c r="R264" s="56">
        <f t="shared" si="63"/>
        <v>0.75</v>
      </c>
      <c r="S264" s="57">
        <f>단가대비표!$G$8</f>
        <v>0</v>
      </c>
      <c r="T264" s="47">
        <f t="shared" si="64"/>
        <v>0</v>
      </c>
      <c r="U264" s="56">
        <f t="shared" si="65"/>
        <v>0.5</v>
      </c>
      <c r="V264" s="57">
        <f>단가대비표!$G$9</f>
        <v>0</v>
      </c>
      <c r="W264" s="47">
        <f t="shared" si="66"/>
        <v>0</v>
      </c>
      <c r="X264" s="47">
        <f t="shared" si="67"/>
        <v>0</v>
      </c>
      <c r="Y264" s="12"/>
      <c r="AA264" s="31"/>
    </row>
    <row r="265" spans="2:27" ht="27.75" customHeight="1">
      <c r="B265" s="332" t="s">
        <v>72</v>
      </c>
      <c r="C265" s="332"/>
      <c r="D265" s="332"/>
      <c r="E265" s="332"/>
      <c r="F265" s="50">
        <v>0.04</v>
      </c>
      <c r="G265" s="51">
        <v>0.47</v>
      </c>
      <c r="H265" s="52">
        <v>0.42</v>
      </c>
      <c r="I265" s="53">
        <v>1</v>
      </c>
      <c r="J265" s="52"/>
      <c r="K265" s="46" t="s">
        <v>65</v>
      </c>
      <c r="L265" s="146">
        <f>'동별 점검수량'!F326</f>
        <v>1</v>
      </c>
      <c r="M265" s="146">
        <f>'동별 점검수량'!G326</f>
        <v>1</v>
      </c>
      <c r="N265" s="146">
        <f>'동별 점검수량'!H326</f>
        <v>1</v>
      </c>
      <c r="O265" s="56">
        <f t="shared" si="61"/>
        <v>0.04</v>
      </c>
      <c r="P265" s="57">
        <f>단가대비표!$G$7</f>
        <v>0</v>
      </c>
      <c r="Q265" s="47">
        <f t="shared" si="62"/>
        <v>0</v>
      </c>
      <c r="R265" s="56">
        <f t="shared" si="63"/>
        <v>0.47</v>
      </c>
      <c r="S265" s="57">
        <f>단가대비표!$G$8</f>
        <v>0</v>
      </c>
      <c r="T265" s="47">
        <f t="shared" si="64"/>
        <v>0</v>
      </c>
      <c r="U265" s="56">
        <f t="shared" si="65"/>
        <v>0.42</v>
      </c>
      <c r="V265" s="57">
        <f>단가대비표!$G$9</f>
        <v>0</v>
      </c>
      <c r="W265" s="47">
        <f t="shared" si="66"/>
        <v>0</v>
      </c>
      <c r="X265" s="47">
        <f t="shared" si="67"/>
        <v>0</v>
      </c>
      <c r="Y265" s="49"/>
      <c r="AA265" s="31"/>
    </row>
    <row r="266" spans="2:27" ht="27.75" customHeight="1">
      <c r="B266" s="336" t="s">
        <v>84</v>
      </c>
      <c r="C266" s="337"/>
      <c r="D266" s="337"/>
      <c r="E266" s="338"/>
      <c r="F266" s="271"/>
      <c r="G266" s="272"/>
      <c r="H266" s="273"/>
      <c r="I266" s="274"/>
      <c r="J266" s="273"/>
      <c r="K266" s="275"/>
      <c r="L266" s="275"/>
      <c r="M266" s="275"/>
      <c r="N266" s="276"/>
      <c r="O266" s="277">
        <f>TRUNC(SUBTOTAL(9,O241:O265),2)</f>
        <v>4.8099999999999996</v>
      </c>
      <c r="P266" s="278"/>
      <c r="Q266" s="279">
        <f>TRUNC(SUBTOTAL(9,Q241:Q265),)</f>
        <v>0</v>
      </c>
      <c r="R266" s="277">
        <f>TRUNC(SUBTOTAL(9,R241:R265),2)</f>
        <v>17.21</v>
      </c>
      <c r="S266" s="278"/>
      <c r="T266" s="279">
        <f>TRUNC(SUBTOTAL(9,T241:T265),)</f>
        <v>0</v>
      </c>
      <c r="U266" s="277">
        <f>TRUNC(SUBTOTAL(9,U241:U265),2)</f>
        <v>17.82</v>
      </c>
      <c r="V266" s="278"/>
      <c r="W266" s="279">
        <f>TRUNC(SUBTOTAL(9,W241:W265),)</f>
        <v>0</v>
      </c>
      <c r="X266" s="279">
        <f>TRUNC(SUBTOTAL(9,X241:X265),)</f>
        <v>0</v>
      </c>
      <c r="Y266" s="280"/>
      <c r="AA266" s="31"/>
    </row>
    <row r="268" spans="2:27" ht="27.75" customHeight="1">
      <c r="B268" s="339" t="s">
        <v>359</v>
      </c>
      <c r="C268" s="340"/>
      <c r="D268" s="340"/>
      <c r="E268" s="341"/>
      <c r="F268" s="81"/>
      <c r="G268" s="82"/>
      <c r="H268" s="83"/>
      <c r="I268" s="84"/>
      <c r="J268" s="83"/>
      <c r="K268" s="85"/>
      <c r="L268" s="85"/>
      <c r="M268" s="85"/>
      <c r="N268" s="86"/>
      <c r="O268" s="87"/>
      <c r="P268" s="88"/>
      <c r="Q268" s="89"/>
      <c r="R268" s="87"/>
      <c r="S268" s="88"/>
      <c r="T268" s="90"/>
      <c r="U268" s="91"/>
      <c r="V268" s="92"/>
      <c r="W268" s="90"/>
      <c r="X268" s="93"/>
      <c r="Y268" s="94"/>
      <c r="AA268" s="31"/>
    </row>
    <row r="269" spans="2:27" ht="27.75" customHeight="1">
      <c r="B269" s="332" t="s">
        <v>31</v>
      </c>
      <c r="C269" s="332"/>
      <c r="D269" s="332"/>
      <c r="E269" s="140" t="s">
        <v>66</v>
      </c>
      <c r="F269" s="50">
        <v>0.13</v>
      </c>
      <c r="G269" s="51">
        <v>0.28000000000000003</v>
      </c>
      <c r="H269" s="52">
        <v>0.16</v>
      </c>
      <c r="I269" s="50"/>
      <c r="J269" s="170">
        <v>1.18</v>
      </c>
      <c r="K269" s="46" t="s">
        <v>67</v>
      </c>
      <c r="L269" s="146">
        <f>'동별 점검수량'!F338</f>
        <v>0</v>
      </c>
      <c r="M269" s="146">
        <f>'동별 점검수량'!G338</f>
        <v>0</v>
      </c>
      <c r="N269" s="146">
        <f>'동별 점검수량'!H338</f>
        <v>0</v>
      </c>
      <c r="O269" s="56">
        <f t="shared" ref="O269:O293" si="68">TRUNC(F269*$N269*SUM($I269:$J269),2)</f>
        <v>0</v>
      </c>
      <c r="P269" s="57">
        <f>단가대비표!$G$7</f>
        <v>0</v>
      </c>
      <c r="Q269" s="47">
        <f t="shared" ref="Q269:Q293" si="69">TRUNC(O269*P269,)</f>
        <v>0</v>
      </c>
      <c r="R269" s="56">
        <f t="shared" ref="R269:R293" si="70">TRUNC(G269*$N269*SUM($I269:$J269),2)</f>
        <v>0</v>
      </c>
      <c r="S269" s="57">
        <f>단가대비표!$G$8</f>
        <v>0</v>
      </c>
      <c r="T269" s="47">
        <f t="shared" ref="T269:T293" si="71">TRUNC(R269*S269,)</f>
        <v>0</v>
      </c>
      <c r="U269" s="56">
        <f t="shared" ref="U269:U293" si="72">TRUNC(H269*$N269*SUM($I269:$J269),2)</f>
        <v>0</v>
      </c>
      <c r="V269" s="57">
        <f>단가대비표!$G$9</f>
        <v>0</v>
      </c>
      <c r="W269" s="47">
        <f t="shared" ref="W269:W293" si="73">TRUNC(U269*V269,)</f>
        <v>0</v>
      </c>
      <c r="X269" s="47">
        <f t="shared" ref="X269:X293" si="74">Q269+T269+W269</f>
        <v>0</v>
      </c>
      <c r="Y269" s="48"/>
      <c r="AA269" s="31"/>
    </row>
    <row r="270" spans="2:27" ht="27.75" customHeight="1">
      <c r="B270" s="332"/>
      <c r="C270" s="332"/>
      <c r="D270" s="332"/>
      <c r="E270" s="140" t="s">
        <v>0</v>
      </c>
      <c r="F270" s="50">
        <v>0.1</v>
      </c>
      <c r="G270" s="51">
        <v>0.25</v>
      </c>
      <c r="H270" s="52">
        <v>0.17</v>
      </c>
      <c r="I270" s="50"/>
      <c r="J270" s="170">
        <v>1.18</v>
      </c>
      <c r="K270" s="46" t="s">
        <v>67</v>
      </c>
      <c r="L270" s="146">
        <f>'동별 점검수량'!F339</f>
        <v>0</v>
      </c>
      <c r="M270" s="146">
        <f>'동별 점검수량'!G339</f>
        <v>0</v>
      </c>
      <c r="N270" s="146">
        <f>'동별 점검수량'!H339</f>
        <v>0</v>
      </c>
      <c r="O270" s="56">
        <f t="shared" si="68"/>
        <v>0</v>
      </c>
      <c r="P270" s="57">
        <f>단가대비표!$G$7</f>
        <v>0</v>
      </c>
      <c r="Q270" s="47">
        <f t="shared" si="69"/>
        <v>0</v>
      </c>
      <c r="R270" s="56">
        <f t="shared" si="70"/>
        <v>0</v>
      </c>
      <c r="S270" s="57">
        <f>단가대비표!$G$8</f>
        <v>0</v>
      </c>
      <c r="T270" s="47">
        <f t="shared" si="71"/>
        <v>0</v>
      </c>
      <c r="U270" s="56">
        <f t="shared" si="72"/>
        <v>0</v>
      </c>
      <c r="V270" s="57">
        <f>단가대비표!$G$9</f>
        <v>0</v>
      </c>
      <c r="W270" s="47">
        <f t="shared" si="73"/>
        <v>0</v>
      </c>
      <c r="X270" s="47">
        <f t="shared" si="74"/>
        <v>0</v>
      </c>
      <c r="Y270" s="49"/>
      <c r="AA270" s="31"/>
    </row>
    <row r="271" spans="2:27" ht="27.75" customHeight="1">
      <c r="B271" s="332"/>
      <c r="C271" s="332"/>
      <c r="D271" s="332"/>
      <c r="E271" s="140" t="s">
        <v>32</v>
      </c>
      <c r="F271" s="50">
        <v>0.1</v>
      </c>
      <c r="G271" s="51">
        <v>0.27</v>
      </c>
      <c r="H271" s="52">
        <v>0.17</v>
      </c>
      <c r="I271" s="50"/>
      <c r="J271" s="170">
        <v>1.18</v>
      </c>
      <c r="K271" s="46" t="s">
        <v>67</v>
      </c>
      <c r="L271" s="146">
        <f>'동별 점검수량'!F340</f>
        <v>0</v>
      </c>
      <c r="M271" s="146">
        <f>'동별 점검수량'!G340</f>
        <v>0</v>
      </c>
      <c r="N271" s="146">
        <f>'동별 점검수량'!H340</f>
        <v>0</v>
      </c>
      <c r="O271" s="56">
        <f t="shared" si="68"/>
        <v>0</v>
      </c>
      <c r="P271" s="57">
        <f>단가대비표!$G$7</f>
        <v>0</v>
      </c>
      <c r="Q271" s="47">
        <f t="shared" si="69"/>
        <v>0</v>
      </c>
      <c r="R271" s="56">
        <f t="shared" si="70"/>
        <v>0</v>
      </c>
      <c r="S271" s="57">
        <f>단가대비표!$G$8</f>
        <v>0</v>
      </c>
      <c r="T271" s="47">
        <f t="shared" si="71"/>
        <v>0</v>
      </c>
      <c r="U271" s="56">
        <f t="shared" si="72"/>
        <v>0</v>
      </c>
      <c r="V271" s="57">
        <f>단가대비표!$G$9</f>
        <v>0</v>
      </c>
      <c r="W271" s="47">
        <f t="shared" si="73"/>
        <v>0</v>
      </c>
      <c r="X271" s="47">
        <f t="shared" si="74"/>
        <v>0</v>
      </c>
      <c r="Y271" s="49"/>
      <c r="AA271" s="31"/>
    </row>
    <row r="272" spans="2:27" ht="27.75" customHeight="1">
      <c r="B272" s="332"/>
      <c r="C272" s="332"/>
      <c r="D272" s="332"/>
      <c r="E272" s="140" t="s">
        <v>10</v>
      </c>
      <c r="F272" s="50">
        <v>0.1</v>
      </c>
      <c r="G272" s="51">
        <v>0.28000000000000003</v>
      </c>
      <c r="H272" s="52">
        <v>0.19</v>
      </c>
      <c r="I272" s="50"/>
      <c r="J272" s="170">
        <v>1.18</v>
      </c>
      <c r="K272" s="46" t="s">
        <v>67</v>
      </c>
      <c r="L272" s="146">
        <f>'동별 점검수량'!F341</f>
        <v>1</v>
      </c>
      <c r="M272" s="146">
        <f>'동별 점검수량'!G341</f>
        <v>0.5</v>
      </c>
      <c r="N272" s="146">
        <f>'동별 점검수량'!H341</f>
        <v>1</v>
      </c>
      <c r="O272" s="56">
        <f t="shared" si="68"/>
        <v>0.11</v>
      </c>
      <c r="P272" s="57">
        <f>단가대비표!$G$7</f>
        <v>0</v>
      </c>
      <c r="Q272" s="47">
        <f t="shared" si="69"/>
        <v>0</v>
      </c>
      <c r="R272" s="56">
        <f t="shared" si="70"/>
        <v>0.33</v>
      </c>
      <c r="S272" s="57">
        <f>단가대비표!$G$8</f>
        <v>0</v>
      </c>
      <c r="T272" s="47">
        <f t="shared" si="71"/>
        <v>0</v>
      </c>
      <c r="U272" s="56">
        <f t="shared" si="72"/>
        <v>0.22</v>
      </c>
      <c r="V272" s="57">
        <f>단가대비표!$G$9</f>
        <v>0</v>
      </c>
      <c r="W272" s="47">
        <f t="shared" si="73"/>
        <v>0</v>
      </c>
      <c r="X272" s="47">
        <f t="shared" si="74"/>
        <v>0</v>
      </c>
      <c r="Y272" s="48"/>
      <c r="AA272" s="31"/>
    </row>
    <row r="273" spans="2:27" ht="27.75" customHeight="1">
      <c r="B273" s="332"/>
      <c r="C273" s="332"/>
      <c r="D273" s="332"/>
      <c r="E273" s="140" t="s">
        <v>11</v>
      </c>
      <c r="F273" s="50">
        <v>0.04</v>
      </c>
      <c r="G273" s="51">
        <v>0.16</v>
      </c>
      <c r="H273" s="52">
        <v>0.11</v>
      </c>
      <c r="I273" s="50"/>
      <c r="J273" s="170">
        <v>1.18</v>
      </c>
      <c r="K273" s="46" t="s">
        <v>67</v>
      </c>
      <c r="L273" s="146">
        <f>'동별 점검수량'!F342</f>
        <v>1</v>
      </c>
      <c r="M273" s="146">
        <f>'동별 점검수량'!G342</f>
        <v>0.5</v>
      </c>
      <c r="N273" s="146">
        <f>'동별 점검수량'!H342</f>
        <v>1</v>
      </c>
      <c r="O273" s="56">
        <f t="shared" si="68"/>
        <v>0.04</v>
      </c>
      <c r="P273" s="57">
        <f>단가대비표!$G$7</f>
        <v>0</v>
      </c>
      <c r="Q273" s="47">
        <f t="shared" si="69"/>
        <v>0</v>
      </c>
      <c r="R273" s="56">
        <f t="shared" si="70"/>
        <v>0.18</v>
      </c>
      <c r="S273" s="57">
        <f>단가대비표!$G$8</f>
        <v>0</v>
      </c>
      <c r="T273" s="47">
        <f t="shared" si="71"/>
        <v>0</v>
      </c>
      <c r="U273" s="56">
        <f t="shared" si="72"/>
        <v>0.12</v>
      </c>
      <c r="V273" s="57">
        <f>단가대비표!$G$9</f>
        <v>0</v>
      </c>
      <c r="W273" s="47">
        <f t="shared" si="73"/>
        <v>0</v>
      </c>
      <c r="X273" s="47">
        <f t="shared" si="74"/>
        <v>0</v>
      </c>
      <c r="Y273" s="48"/>
      <c r="AA273" s="31"/>
    </row>
    <row r="274" spans="2:27" ht="27.75" customHeight="1">
      <c r="B274" s="332"/>
      <c r="C274" s="332"/>
      <c r="D274" s="332"/>
      <c r="E274" s="140" t="s">
        <v>1</v>
      </c>
      <c r="F274" s="50">
        <v>0.02</v>
      </c>
      <c r="G274" s="51">
        <v>0.16</v>
      </c>
      <c r="H274" s="52">
        <v>7.0000000000000007E-2</v>
      </c>
      <c r="I274" s="50"/>
      <c r="J274" s="170">
        <v>1.18</v>
      </c>
      <c r="K274" s="46" t="s">
        <v>67</v>
      </c>
      <c r="L274" s="146">
        <f>'동별 점검수량'!F343</f>
        <v>1</v>
      </c>
      <c r="M274" s="146">
        <f>'동별 점검수량'!G343</f>
        <v>1</v>
      </c>
      <c r="N274" s="146">
        <f>'동별 점검수량'!H343</f>
        <v>1</v>
      </c>
      <c r="O274" s="56">
        <f t="shared" si="68"/>
        <v>0.02</v>
      </c>
      <c r="P274" s="57">
        <f>단가대비표!$G$7</f>
        <v>0</v>
      </c>
      <c r="Q274" s="47">
        <f t="shared" si="69"/>
        <v>0</v>
      </c>
      <c r="R274" s="56">
        <f t="shared" si="70"/>
        <v>0.18</v>
      </c>
      <c r="S274" s="57">
        <f>단가대비표!$G$8</f>
        <v>0</v>
      </c>
      <c r="T274" s="47">
        <f t="shared" si="71"/>
        <v>0</v>
      </c>
      <c r="U274" s="56">
        <f t="shared" si="72"/>
        <v>0.08</v>
      </c>
      <c r="V274" s="57">
        <f>단가대비표!$G$9</f>
        <v>0</v>
      </c>
      <c r="W274" s="47">
        <f t="shared" si="73"/>
        <v>0</v>
      </c>
      <c r="X274" s="47">
        <f t="shared" si="74"/>
        <v>0</v>
      </c>
      <c r="Y274" s="12"/>
      <c r="AA274" s="31"/>
    </row>
    <row r="275" spans="2:27" ht="27.75" customHeight="1">
      <c r="B275" s="332"/>
      <c r="C275" s="332"/>
      <c r="D275" s="332"/>
      <c r="E275" s="140" t="s">
        <v>2</v>
      </c>
      <c r="F275" s="50">
        <v>0.1</v>
      </c>
      <c r="G275" s="51">
        <v>0.21</v>
      </c>
      <c r="H275" s="52">
        <v>0.13</v>
      </c>
      <c r="I275" s="50"/>
      <c r="J275" s="170">
        <v>1.18</v>
      </c>
      <c r="K275" s="46" t="s">
        <v>67</v>
      </c>
      <c r="L275" s="146">
        <f>'동별 점검수량'!F344</f>
        <v>3</v>
      </c>
      <c r="M275" s="146">
        <f>'동별 점검수량'!G344</f>
        <v>0.60000000000000009</v>
      </c>
      <c r="N275" s="146">
        <f>'동별 점검수량'!H344</f>
        <v>1</v>
      </c>
      <c r="O275" s="56">
        <f t="shared" si="68"/>
        <v>0.11</v>
      </c>
      <c r="P275" s="57">
        <f>단가대비표!$G$7</f>
        <v>0</v>
      </c>
      <c r="Q275" s="47">
        <f t="shared" si="69"/>
        <v>0</v>
      </c>
      <c r="R275" s="56">
        <f t="shared" si="70"/>
        <v>0.24</v>
      </c>
      <c r="S275" s="57">
        <f>단가대비표!$G$8</f>
        <v>0</v>
      </c>
      <c r="T275" s="47">
        <f t="shared" si="71"/>
        <v>0</v>
      </c>
      <c r="U275" s="56">
        <f t="shared" si="72"/>
        <v>0.15</v>
      </c>
      <c r="V275" s="57">
        <f>단가대비표!$G$9</f>
        <v>0</v>
      </c>
      <c r="W275" s="47">
        <f t="shared" si="73"/>
        <v>0</v>
      </c>
      <c r="X275" s="47">
        <f t="shared" si="74"/>
        <v>0</v>
      </c>
      <c r="Y275" s="12"/>
      <c r="AA275" s="31"/>
    </row>
    <row r="276" spans="2:27" ht="27.75" customHeight="1">
      <c r="B276" s="332"/>
      <c r="C276" s="332"/>
      <c r="D276" s="332"/>
      <c r="E276" s="140" t="s">
        <v>33</v>
      </c>
      <c r="F276" s="50">
        <v>0.09</v>
      </c>
      <c r="G276" s="51">
        <v>0.23</v>
      </c>
      <c r="H276" s="52">
        <v>0.09</v>
      </c>
      <c r="I276" s="50"/>
      <c r="J276" s="170">
        <v>1.18</v>
      </c>
      <c r="K276" s="46" t="s">
        <v>67</v>
      </c>
      <c r="L276" s="146">
        <f>'동별 점검수량'!F345</f>
        <v>0</v>
      </c>
      <c r="M276" s="146">
        <f>'동별 점검수량'!G345</f>
        <v>0</v>
      </c>
      <c r="N276" s="146">
        <f>'동별 점검수량'!H345</f>
        <v>0</v>
      </c>
      <c r="O276" s="56">
        <f t="shared" si="68"/>
        <v>0</v>
      </c>
      <c r="P276" s="57">
        <f>단가대비표!$G$7</f>
        <v>0</v>
      </c>
      <c r="Q276" s="47">
        <f t="shared" si="69"/>
        <v>0</v>
      </c>
      <c r="R276" s="56">
        <f t="shared" si="70"/>
        <v>0</v>
      </c>
      <c r="S276" s="57">
        <f>단가대비표!$G$8</f>
        <v>0</v>
      </c>
      <c r="T276" s="47">
        <f t="shared" si="71"/>
        <v>0</v>
      </c>
      <c r="U276" s="56">
        <f t="shared" si="72"/>
        <v>0</v>
      </c>
      <c r="V276" s="57">
        <f>단가대비표!$G$9</f>
        <v>0</v>
      </c>
      <c r="W276" s="47">
        <f t="shared" si="73"/>
        <v>0</v>
      </c>
      <c r="X276" s="47">
        <f t="shared" si="74"/>
        <v>0</v>
      </c>
      <c r="Y276" s="48"/>
      <c r="AA276" s="31"/>
    </row>
    <row r="277" spans="2:27" ht="27.75" customHeight="1">
      <c r="B277" s="332"/>
      <c r="C277" s="332"/>
      <c r="D277" s="332"/>
      <c r="E277" s="140" t="s">
        <v>5</v>
      </c>
      <c r="F277" s="50">
        <v>0.04</v>
      </c>
      <c r="G277" s="51">
        <v>0.11</v>
      </c>
      <c r="H277" s="52">
        <v>0.17</v>
      </c>
      <c r="I277" s="50"/>
      <c r="J277" s="170">
        <v>1.18</v>
      </c>
      <c r="K277" s="46" t="s">
        <v>67</v>
      </c>
      <c r="L277" s="146">
        <f>'동별 점검수량'!F346</f>
        <v>53</v>
      </c>
      <c r="M277" s="146">
        <f>'동별 점검수량'!G346</f>
        <v>10.600000000000001</v>
      </c>
      <c r="N277" s="146">
        <f>'동별 점검수량'!H346</f>
        <v>11</v>
      </c>
      <c r="O277" s="56">
        <f t="shared" si="68"/>
        <v>0.51</v>
      </c>
      <c r="P277" s="57">
        <f>단가대비표!$G$7</f>
        <v>0</v>
      </c>
      <c r="Q277" s="47">
        <f t="shared" si="69"/>
        <v>0</v>
      </c>
      <c r="R277" s="56">
        <f t="shared" si="70"/>
        <v>1.42</v>
      </c>
      <c r="S277" s="57">
        <f>단가대비표!$G$8</f>
        <v>0</v>
      </c>
      <c r="T277" s="47">
        <f t="shared" si="71"/>
        <v>0</v>
      </c>
      <c r="U277" s="56">
        <f t="shared" si="72"/>
        <v>2.2000000000000002</v>
      </c>
      <c r="V277" s="57">
        <f>단가대비표!$G$9</f>
        <v>0</v>
      </c>
      <c r="W277" s="47">
        <f t="shared" si="73"/>
        <v>0</v>
      </c>
      <c r="X277" s="47">
        <f t="shared" si="74"/>
        <v>0</v>
      </c>
      <c r="Y277" s="48"/>
      <c r="AA277" s="31"/>
    </row>
    <row r="278" spans="2:27" ht="27.75" customHeight="1">
      <c r="B278" s="332"/>
      <c r="C278" s="332"/>
      <c r="D278" s="332"/>
      <c r="E278" s="140" t="s">
        <v>3</v>
      </c>
      <c r="F278" s="50">
        <v>0.08</v>
      </c>
      <c r="G278" s="51">
        <v>0.16</v>
      </c>
      <c r="H278" s="52">
        <v>0.18</v>
      </c>
      <c r="I278" s="50"/>
      <c r="J278" s="170">
        <v>1.18</v>
      </c>
      <c r="K278" s="46" t="s">
        <v>67</v>
      </c>
      <c r="L278" s="146">
        <f>'동별 점검수량'!F347</f>
        <v>0</v>
      </c>
      <c r="M278" s="146">
        <f>'동별 점검수량'!G347</f>
        <v>0</v>
      </c>
      <c r="N278" s="146">
        <f>'동별 점검수량'!H347</f>
        <v>0</v>
      </c>
      <c r="O278" s="56">
        <f t="shared" si="68"/>
        <v>0</v>
      </c>
      <c r="P278" s="57">
        <f>단가대비표!$G$7</f>
        <v>0</v>
      </c>
      <c r="Q278" s="47">
        <f t="shared" si="69"/>
        <v>0</v>
      </c>
      <c r="R278" s="56">
        <f t="shared" si="70"/>
        <v>0</v>
      </c>
      <c r="S278" s="57">
        <f>단가대비표!$G$8</f>
        <v>0</v>
      </c>
      <c r="T278" s="47">
        <f t="shared" si="71"/>
        <v>0</v>
      </c>
      <c r="U278" s="56">
        <f t="shared" si="72"/>
        <v>0</v>
      </c>
      <c r="V278" s="57">
        <f>단가대비표!$G$9</f>
        <v>0</v>
      </c>
      <c r="W278" s="47">
        <f t="shared" si="73"/>
        <v>0</v>
      </c>
      <c r="X278" s="47">
        <f t="shared" si="74"/>
        <v>0</v>
      </c>
      <c r="Y278" s="12"/>
      <c r="AA278" s="31"/>
    </row>
    <row r="279" spans="2:27" ht="27.75" customHeight="1">
      <c r="B279" s="332" t="s">
        <v>34</v>
      </c>
      <c r="C279" s="332"/>
      <c r="D279" s="332"/>
      <c r="E279" s="140" t="s">
        <v>4</v>
      </c>
      <c r="F279" s="50">
        <v>0.04</v>
      </c>
      <c r="G279" s="51">
        <v>0.18</v>
      </c>
      <c r="H279" s="52">
        <v>0.11</v>
      </c>
      <c r="I279" s="50"/>
      <c r="J279" s="170">
        <v>1.18</v>
      </c>
      <c r="K279" s="46" t="s">
        <v>67</v>
      </c>
      <c r="L279" s="146">
        <f>'동별 점검수량'!F348</f>
        <v>1</v>
      </c>
      <c r="M279" s="146">
        <f>'동별 점검수량'!G348</f>
        <v>0.2</v>
      </c>
      <c r="N279" s="146">
        <f>'동별 점검수량'!H348</f>
        <v>1</v>
      </c>
      <c r="O279" s="56">
        <f t="shared" si="68"/>
        <v>0.04</v>
      </c>
      <c r="P279" s="57">
        <f>단가대비표!$G$7</f>
        <v>0</v>
      </c>
      <c r="Q279" s="47">
        <f t="shared" si="69"/>
        <v>0</v>
      </c>
      <c r="R279" s="56">
        <f t="shared" si="70"/>
        <v>0.21</v>
      </c>
      <c r="S279" s="57">
        <f>단가대비표!$G$8</f>
        <v>0</v>
      </c>
      <c r="T279" s="47">
        <f t="shared" si="71"/>
        <v>0</v>
      </c>
      <c r="U279" s="56">
        <f t="shared" si="72"/>
        <v>0.12</v>
      </c>
      <c r="V279" s="57">
        <f>단가대비표!$G$9</f>
        <v>0</v>
      </c>
      <c r="W279" s="47">
        <f t="shared" si="73"/>
        <v>0</v>
      </c>
      <c r="X279" s="47">
        <f t="shared" si="74"/>
        <v>0</v>
      </c>
      <c r="Y279" s="12"/>
      <c r="AA279" s="31"/>
    </row>
    <row r="280" spans="2:27" ht="27.75" customHeight="1">
      <c r="B280" s="332"/>
      <c r="C280" s="332"/>
      <c r="D280" s="332"/>
      <c r="E280" s="140" t="s">
        <v>6</v>
      </c>
      <c r="F280" s="50">
        <v>0.04</v>
      </c>
      <c r="G280" s="51">
        <v>0.11</v>
      </c>
      <c r="H280" s="52">
        <v>0.13</v>
      </c>
      <c r="I280" s="50"/>
      <c r="J280" s="170">
        <v>1.18</v>
      </c>
      <c r="K280" s="46" t="s">
        <v>67</v>
      </c>
      <c r="L280" s="146">
        <f>'동별 점검수량'!F349</f>
        <v>145</v>
      </c>
      <c r="M280" s="146">
        <f>'동별 점검수량'!G349</f>
        <v>29</v>
      </c>
      <c r="N280" s="146">
        <f>'동별 점검수량'!H349</f>
        <v>29</v>
      </c>
      <c r="O280" s="56">
        <f t="shared" si="68"/>
        <v>1.36</v>
      </c>
      <c r="P280" s="57">
        <f>단가대비표!$G$7</f>
        <v>0</v>
      </c>
      <c r="Q280" s="47">
        <f t="shared" si="69"/>
        <v>0</v>
      </c>
      <c r="R280" s="56">
        <f t="shared" si="70"/>
        <v>3.76</v>
      </c>
      <c r="S280" s="57">
        <f>단가대비표!$G$8</f>
        <v>0</v>
      </c>
      <c r="T280" s="47">
        <f t="shared" si="71"/>
        <v>0</v>
      </c>
      <c r="U280" s="56">
        <f t="shared" si="72"/>
        <v>4.4400000000000004</v>
      </c>
      <c r="V280" s="57">
        <f>단가대비표!$G$9</f>
        <v>0</v>
      </c>
      <c r="W280" s="47">
        <f t="shared" si="73"/>
        <v>0</v>
      </c>
      <c r="X280" s="47">
        <f t="shared" si="74"/>
        <v>0</v>
      </c>
      <c r="Y280" s="12"/>
      <c r="AA280" s="31"/>
    </row>
    <row r="281" spans="2:27" ht="27.75" customHeight="1">
      <c r="B281" s="332" t="s">
        <v>35</v>
      </c>
      <c r="C281" s="332"/>
      <c r="D281" s="332"/>
      <c r="E281" s="140" t="s">
        <v>36</v>
      </c>
      <c r="F281" s="50">
        <v>0.04</v>
      </c>
      <c r="G281" s="51">
        <v>0.11</v>
      </c>
      <c r="H281" s="52">
        <v>0.13</v>
      </c>
      <c r="I281" s="50"/>
      <c r="J281" s="170">
        <v>1.18</v>
      </c>
      <c r="K281" s="46" t="s">
        <v>67</v>
      </c>
      <c r="L281" s="146">
        <f>'동별 점검수량'!F350</f>
        <v>19</v>
      </c>
      <c r="M281" s="146">
        <f>'동별 점검수량'!G350</f>
        <v>3.8000000000000003</v>
      </c>
      <c r="N281" s="146">
        <f>'동별 점검수량'!H350</f>
        <v>4</v>
      </c>
      <c r="O281" s="56">
        <f t="shared" si="68"/>
        <v>0.18</v>
      </c>
      <c r="P281" s="57">
        <f>단가대비표!$G$7</f>
        <v>0</v>
      </c>
      <c r="Q281" s="47">
        <f t="shared" si="69"/>
        <v>0</v>
      </c>
      <c r="R281" s="56">
        <f t="shared" si="70"/>
        <v>0.51</v>
      </c>
      <c r="S281" s="57">
        <f>단가대비표!$G$8</f>
        <v>0</v>
      </c>
      <c r="T281" s="47">
        <f t="shared" si="71"/>
        <v>0</v>
      </c>
      <c r="U281" s="56">
        <f t="shared" si="72"/>
        <v>0.61</v>
      </c>
      <c r="V281" s="57">
        <f>단가대비표!$G$9</f>
        <v>0</v>
      </c>
      <c r="W281" s="47">
        <f t="shared" si="73"/>
        <v>0</v>
      </c>
      <c r="X281" s="47">
        <f t="shared" si="74"/>
        <v>0</v>
      </c>
      <c r="Y281" s="12"/>
      <c r="AA281" s="31"/>
    </row>
    <row r="282" spans="2:27" ht="27.75" customHeight="1">
      <c r="B282" s="332"/>
      <c r="C282" s="332"/>
      <c r="D282" s="332"/>
      <c r="E282" s="140" t="s">
        <v>37</v>
      </c>
      <c r="F282" s="50">
        <v>0.04</v>
      </c>
      <c r="G282" s="51">
        <v>0.1</v>
      </c>
      <c r="H282" s="52">
        <v>0.1</v>
      </c>
      <c r="I282" s="50"/>
      <c r="J282" s="170">
        <v>1.18</v>
      </c>
      <c r="K282" s="46" t="s">
        <v>67</v>
      </c>
      <c r="L282" s="146">
        <f>'동별 점검수량'!F351</f>
        <v>0</v>
      </c>
      <c r="M282" s="146">
        <f>'동별 점검수량'!G351</f>
        <v>0</v>
      </c>
      <c r="N282" s="146">
        <f>'동별 점검수량'!H351</f>
        <v>0</v>
      </c>
      <c r="O282" s="56">
        <f t="shared" si="68"/>
        <v>0</v>
      </c>
      <c r="P282" s="57">
        <f>단가대비표!$G$7</f>
        <v>0</v>
      </c>
      <c r="Q282" s="47">
        <f t="shared" si="69"/>
        <v>0</v>
      </c>
      <c r="R282" s="56">
        <f t="shared" si="70"/>
        <v>0</v>
      </c>
      <c r="S282" s="57">
        <f>단가대비표!$G$8</f>
        <v>0</v>
      </c>
      <c r="T282" s="47">
        <f t="shared" si="71"/>
        <v>0</v>
      </c>
      <c r="U282" s="56">
        <f t="shared" si="72"/>
        <v>0</v>
      </c>
      <c r="V282" s="57">
        <f>단가대비표!$G$9</f>
        <v>0</v>
      </c>
      <c r="W282" s="47">
        <f t="shared" si="73"/>
        <v>0</v>
      </c>
      <c r="X282" s="47">
        <f t="shared" si="74"/>
        <v>0</v>
      </c>
      <c r="Y282" s="12"/>
      <c r="AA282" s="31"/>
    </row>
    <row r="283" spans="2:27" ht="27.75" customHeight="1">
      <c r="B283" s="332" t="s">
        <v>38</v>
      </c>
      <c r="C283" s="332"/>
      <c r="D283" s="332"/>
      <c r="E283" s="332"/>
      <c r="F283" s="50">
        <v>0.04</v>
      </c>
      <c r="G283" s="51">
        <v>0.35</v>
      </c>
      <c r="H283" s="52">
        <v>0.2</v>
      </c>
      <c r="I283" s="53">
        <v>1</v>
      </c>
      <c r="J283" s="52"/>
      <c r="K283" s="46" t="s">
        <v>65</v>
      </c>
      <c r="L283" s="146">
        <f>'동별 점검수량'!F352</f>
        <v>1</v>
      </c>
      <c r="M283" s="146">
        <f>'동별 점검수량'!G352</f>
        <v>1</v>
      </c>
      <c r="N283" s="146">
        <f>'동별 점검수량'!H352</f>
        <v>1</v>
      </c>
      <c r="O283" s="56">
        <f t="shared" si="68"/>
        <v>0.04</v>
      </c>
      <c r="P283" s="57">
        <f>단가대비표!$G$7</f>
        <v>0</v>
      </c>
      <c r="Q283" s="47">
        <f t="shared" si="69"/>
        <v>0</v>
      </c>
      <c r="R283" s="56">
        <f t="shared" si="70"/>
        <v>0.35</v>
      </c>
      <c r="S283" s="57">
        <f>단가대비표!$G$8</f>
        <v>0</v>
      </c>
      <c r="T283" s="47">
        <f t="shared" si="71"/>
        <v>0</v>
      </c>
      <c r="U283" s="56">
        <f t="shared" si="72"/>
        <v>0.2</v>
      </c>
      <c r="V283" s="57">
        <f>단가대비표!$G$9</f>
        <v>0</v>
      </c>
      <c r="W283" s="47">
        <f t="shared" si="73"/>
        <v>0</v>
      </c>
      <c r="X283" s="47">
        <f t="shared" si="74"/>
        <v>0</v>
      </c>
      <c r="Y283" s="12"/>
      <c r="AA283" s="31"/>
    </row>
    <row r="284" spans="2:27" ht="27.75" customHeight="1">
      <c r="B284" s="332" t="s">
        <v>68</v>
      </c>
      <c r="C284" s="332" t="s">
        <v>69</v>
      </c>
      <c r="D284" s="332"/>
      <c r="E284" s="332"/>
      <c r="F284" s="50">
        <v>0.04</v>
      </c>
      <c r="G284" s="51">
        <v>0.23</v>
      </c>
      <c r="H284" s="52">
        <v>0.1</v>
      </c>
      <c r="I284" s="53">
        <v>1</v>
      </c>
      <c r="J284" s="52"/>
      <c r="K284" s="46" t="s">
        <v>65</v>
      </c>
      <c r="L284" s="146">
        <f>'동별 점검수량'!F353</f>
        <v>1</v>
      </c>
      <c r="M284" s="146">
        <f>'동별 점검수량'!G353</f>
        <v>1</v>
      </c>
      <c r="N284" s="146">
        <f>'동별 점검수량'!H353</f>
        <v>1</v>
      </c>
      <c r="O284" s="56">
        <f t="shared" si="68"/>
        <v>0.04</v>
      </c>
      <c r="P284" s="57">
        <f>단가대비표!$G$7</f>
        <v>0</v>
      </c>
      <c r="Q284" s="47">
        <f t="shared" si="69"/>
        <v>0</v>
      </c>
      <c r="R284" s="56">
        <f t="shared" si="70"/>
        <v>0.23</v>
      </c>
      <c r="S284" s="57">
        <f>단가대비표!$G$8</f>
        <v>0</v>
      </c>
      <c r="T284" s="47">
        <f t="shared" si="71"/>
        <v>0</v>
      </c>
      <c r="U284" s="56">
        <f t="shared" si="72"/>
        <v>0.1</v>
      </c>
      <c r="V284" s="57">
        <f>단가대비표!$G$9</f>
        <v>0</v>
      </c>
      <c r="W284" s="47">
        <f t="shared" si="73"/>
        <v>0</v>
      </c>
      <c r="X284" s="47">
        <f t="shared" si="74"/>
        <v>0</v>
      </c>
      <c r="Y284" s="12"/>
      <c r="AA284" s="31"/>
    </row>
    <row r="285" spans="2:27" ht="27.75" customHeight="1">
      <c r="B285" s="332"/>
      <c r="C285" s="332" t="s">
        <v>70</v>
      </c>
      <c r="D285" s="332"/>
      <c r="E285" s="332"/>
      <c r="F285" s="50">
        <v>0.04</v>
      </c>
      <c r="G285" s="51">
        <v>0.21</v>
      </c>
      <c r="H285" s="52">
        <v>0.13</v>
      </c>
      <c r="I285" s="53">
        <v>1</v>
      </c>
      <c r="J285" s="52"/>
      <c r="K285" s="46" t="s">
        <v>65</v>
      </c>
      <c r="L285" s="146">
        <f>'동별 점검수량'!F354</f>
        <v>1</v>
      </c>
      <c r="M285" s="146">
        <f>'동별 점검수량'!G354</f>
        <v>1</v>
      </c>
      <c r="N285" s="146">
        <f>'동별 점검수량'!H354</f>
        <v>1</v>
      </c>
      <c r="O285" s="56">
        <f t="shared" si="68"/>
        <v>0.04</v>
      </c>
      <c r="P285" s="57">
        <f>단가대비표!$G$7</f>
        <v>0</v>
      </c>
      <c r="Q285" s="47">
        <f t="shared" si="69"/>
        <v>0</v>
      </c>
      <c r="R285" s="56">
        <f t="shared" si="70"/>
        <v>0.21</v>
      </c>
      <c r="S285" s="57">
        <f>단가대비표!$G$8</f>
        <v>0</v>
      </c>
      <c r="T285" s="47">
        <f t="shared" si="71"/>
        <v>0</v>
      </c>
      <c r="U285" s="56">
        <f t="shared" si="72"/>
        <v>0.13</v>
      </c>
      <c r="V285" s="57">
        <f>단가대비표!$G$9</f>
        <v>0</v>
      </c>
      <c r="W285" s="47">
        <f t="shared" si="73"/>
        <v>0</v>
      </c>
      <c r="X285" s="47">
        <f t="shared" si="74"/>
        <v>0</v>
      </c>
      <c r="Y285" s="12"/>
      <c r="AA285" s="31"/>
    </row>
    <row r="286" spans="2:27" ht="27.75" customHeight="1">
      <c r="B286" s="332" t="s">
        <v>71</v>
      </c>
      <c r="C286" s="332"/>
      <c r="D286" s="332"/>
      <c r="E286" s="332"/>
      <c r="F286" s="50">
        <v>0.04</v>
      </c>
      <c r="G286" s="51">
        <v>0.28999999999999998</v>
      </c>
      <c r="H286" s="52">
        <v>0.17</v>
      </c>
      <c r="I286" s="53">
        <v>1</v>
      </c>
      <c r="J286" s="52"/>
      <c r="K286" s="46" t="s">
        <v>65</v>
      </c>
      <c r="L286" s="146">
        <f>'동별 점검수량'!F355</f>
        <v>1</v>
      </c>
      <c r="M286" s="146">
        <f>'동별 점검수량'!G355</f>
        <v>1</v>
      </c>
      <c r="N286" s="146">
        <f>'동별 점검수량'!H355</f>
        <v>1</v>
      </c>
      <c r="O286" s="56">
        <f t="shared" si="68"/>
        <v>0.04</v>
      </c>
      <c r="P286" s="57">
        <f>단가대비표!$G$7</f>
        <v>0</v>
      </c>
      <c r="Q286" s="47">
        <f t="shared" si="69"/>
        <v>0</v>
      </c>
      <c r="R286" s="56">
        <f t="shared" si="70"/>
        <v>0.28999999999999998</v>
      </c>
      <c r="S286" s="57">
        <f>단가대비표!$G$8</f>
        <v>0</v>
      </c>
      <c r="T286" s="47">
        <f t="shared" si="71"/>
        <v>0</v>
      </c>
      <c r="U286" s="56">
        <f t="shared" si="72"/>
        <v>0.17</v>
      </c>
      <c r="V286" s="57">
        <f>단가대비표!$G$9</f>
        <v>0</v>
      </c>
      <c r="W286" s="47">
        <f t="shared" si="73"/>
        <v>0</v>
      </c>
      <c r="X286" s="47">
        <f t="shared" si="74"/>
        <v>0</v>
      </c>
      <c r="Y286" s="12"/>
      <c r="AA286" s="31"/>
    </row>
    <row r="287" spans="2:27" ht="27.75" customHeight="1">
      <c r="B287" s="332" t="s">
        <v>43</v>
      </c>
      <c r="C287" s="332"/>
      <c r="D287" s="332" t="s">
        <v>9</v>
      </c>
      <c r="E287" s="332"/>
      <c r="F287" s="50">
        <v>0.04</v>
      </c>
      <c r="G287" s="51">
        <v>0.28999999999999998</v>
      </c>
      <c r="H287" s="52">
        <v>0.17</v>
      </c>
      <c r="I287" s="53">
        <v>1</v>
      </c>
      <c r="J287" s="52"/>
      <c r="K287" s="46" t="s">
        <v>65</v>
      </c>
      <c r="L287" s="146">
        <f>'동별 점검수량'!F356</f>
        <v>1</v>
      </c>
      <c r="M287" s="146">
        <f>'동별 점검수량'!G356</f>
        <v>1</v>
      </c>
      <c r="N287" s="146">
        <f>'동별 점검수량'!H356</f>
        <v>1</v>
      </c>
      <c r="O287" s="56">
        <f t="shared" si="68"/>
        <v>0.04</v>
      </c>
      <c r="P287" s="57">
        <f>단가대비표!$G$7</f>
        <v>0</v>
      </c>
      <c r="Q287" s="47">
        <f t="shared" si="69"/>
        <v>0</v>
      </c>
      <c r="R287" s="56">
        <f t="shared" si="70"/>
        <v>0.28999999999999998</v>
      </c>
      <c r="S287" s="57">
        <f>단가대비표!$G$8</f>
        <v>0</v>
      </c>
      <c r="T287" s="47">
        <f t="shared" si="71"/>
        <v>0</v>
      </c>
      <c r="U287" s="56">
        <f t="shared" si="72"/>
        <v>0.17</v>
      </c>
      <c r="V287" s="57">
        <f>단가대비표!$G$9</f>
        <v>0</v>
      </c>
      <c r="W287" s="47">
        <f t="shared" si="73"/>
        <v>0</v>
      </c>
      <c r="X287" s="47">
        <f t="shared" si="74"/>
        <v>0</v>
      </c>
      <c r="Y287" s="12"/>
      <c r="AA287" s="31"/>
    </row>
    <row r="288" spans="2:27" ht="27.75" customHeight="1">
      <c r="B288" s="332"/>
      <c r="C288" s="332"/>
      <c r="D288" s="332" t="s">
        <v>44</v>
      </c>
      <c r="E288" s="332"/>
      <c r="F288" s="50">
        <v>0.04</v>
      </c>
      <c r="G288" s="51">
        <v>0.28999999999999998</v>
      </c>
      <c r="H288" s="52">
        <v>0.17</v>
      </c>
      <c r="I288" s="53">
        <v>1</v>
      </c>
      <c r="J288" s="52"/>
      <c r="K288" s="46" t="s">
        <v>65</v>
      </c>
      <c r="L288" s="146">
        <f>'동별 점검수량'!F357</f>
        <v>0</v>
      </c>
      <c r="M288" s="146">
        <f>'동별 점검수량'!G357</f>
        <v>0</v>
      </c>
      <c r="N288" s="146">
        <f>'동별 점검수량'!H357</f>
        <v>0</v>
      </c>
      <c r="O288" s="56">
        <f t="shared" si="68"/>
        <v>0</v>
      </c>
      <c r="P288" s="57">
        <f>단가대비표!$G$7</f>
        <v>0</v>
      </c>
      <c r="Q288" s="47">
        <f t="shared" si="69"/>
        <v>0</v>
      </c>
      <c r="R288" s="56">
        <f t="shared" si="70"/>
        <v>0</v>
      </c>
      <c r="S288" s="57">
        <f>단가대비표!$G$8</f>
        <v>0</v>
      </c>
      <c r="T288" s="47">
        <f t="shared" si="71"/>
        <v>0</v>
      </c>
      <c r="U288" s="56">
        <f t="shared" si="72"/>
        <v>0</v>
      </c>
      <c r="V288" s="57">
        <f>단가대비표!$G$9</f>
        <v>0</v>
      </c>
      <c r="W288" s="47">
        <f t="shared" si="73"/>
        <v>0</v>
      </c>
      <c r="X288" s="47">
        <f t="shared" si="74"/>
        <v>0</v>
      </c>
      <c r="Y288" s="12"/>
      <c r="AA288" s="31"/>
    </row>
    <row r="289" spans="2:27" ht="27.75" customHeight="1">
      <c r="B289" s="332" t="s">
        <v>45</v>
      </c>
      <c r="C289" s="332"/>
      <c r="D289" s="332"/>
      <c r="E289" s="332"/>
      <c r="F289" s="50">
        <v>0.04</v>
      </c>
      <c r="G289" s="51">
        <v>1.1299999999999999</v>
      </c>
      <c r="H289" s="52">
        <v>1.25</v>
      </c>
      <c r="I289" s="53">
        <v>1</v>
      </c>
      <c r="J289" s="52"/>
      <c r="K289" s="46" t="s">
        <v>65</v>
      </c>
      <c r="L289" s="146">
        <f>'동별 점검수량'!F358</f>
        <v>1</v>
      </c>
      <c r="M289" s="146">
        <f>'동별 점검수량'!G358</f>
        <v>1</v>
      </c>
      <c r="N289" s="146">
        <f>'동별 점검수량'!H358</f>
        <v>1</v>
      </c>
      <c r="O289" s="56">
        <f t="shared" si="68"/>
        <v>0.04</v>
      </c>
      <c r="P289" s="57">
        <f>단가대비표!$G$7</f>
        <v>0</v>
      </c>
      <c r="Q289" s="47">
        <f t="shared" si="69"/>
        <v>0</v>
      </c>
      <c r="R289" s="56">
        <f t="shared" si="70"/>
        <v>1.1299999999999999</v>
      </c>
      <c r="S289" s="57">
        <f>단가대비표!$G$8</f>
        <v>0</v>
      </c>
      <c r="T289" s="47">
        <f t="shared" si="71"/>
        <v>0</v>
      </c>
      <c r="U289" s="56">
        <f t="shared" si="72"/>
        <v>1.25</v>
      </c>
      <c r="V289" s="57">
        <f>단가대비표!$G$9</f>
        <v>0</v>
      </c>
      <c r="W289" s="47">
        <f t="shared" si="73"/>
        <v>0</v>
      </c>
      <c r="X289" s="47">
        <f t="shared" si="74"/>
        <v>0</v>
      </c>
      <c r="Y289" s="12"/>
      <c r="AA289" s="31"/>
    </row>
    <row r="290" spans="2:27" ht="27.75" customHeight="1">
      <c r="B290" s="332" t="s">
        <v>46</v>
      </c>
      <c r="C290" s="332"/>
      <c r="D290" s="332"/>
      <c r="E290" s="332"/>
      <c r="F290" s="50">
        <v>0.04</v>
      </c>
      <c r="G290" s="51">
        <v>0.52</v>
      </c>
      <c r="H290" s="52">
        <v>0.4</v>
      </c>
      <c r="I290" s="53">
        <v>1</v>
      </c>
      <c r="J290" s="52"/>
      <c r="K290" s="46" t="s">
        <v>65</v>
      </c>
      <c r="L290" s="146">
        <f>'동별 점검수량'!F359</f>
        <v>1</v>
      </c>
      <c r="M290" s="146">
        <f>'동별 점검수량'!G359</f>
        <v>1</v>
      </c>
      <c r="N290" s="146">
        <f>'동별 점검수량'!H359</f>
        <v>1</v>
      </c>
      <c r="O290" s="56">
        <f t="shared" si="68"/>
        <v>0.04</v>
      </c>
      <c r="P290" s="57">
        <f>단가대비표!$G$7</f>
        <v>0</v>
      </c>
      <c r="Q290" s="47">
        <f t="shared" si="69"/>
        <v>0</v>
      </c>
      <c r="R290" s="56">
        <f t="shared" si="70"/>
        <v>0.52</v>
      </c>
      <c r="S290" s="57">
        <f>단가대비표!$G$8</f>
        <v>0</v>
      </c>
      <c r="T290" s="47">
        <f t="shared" si="71"/>
        <v>0</v>
      </c>
      <c r="U290" s="56">
        <f t="shared" si="72"/>
        <v>0.4</v>
      </c>
      <c r="V290" s="57">
        <f>단가대비표!$G$9</f>
        <v>0</v>
      </c>
      <c r="W290" s="47">
        <f t="shared" si="73"/>
        <v>0</v>
      </c>
      <c r="X290" s="47">
        <f t="shared" si="74"/>
        <v>0</v>
      </c>
      <c r="Y290" s="12"/>
      <c r="AA290" s="31"/>
    </row>
    <row r="291" spans="2:27" ht="27.75" customHeight="1">
      <c r="B291" s="332" t="s">
        <v>47</v>
      </c>
      <c r="C291" s="332"/>
      <c r="D291" s="332"/>
      <c r="E291" s="332"/>
      <c r="F291" s="50">
        <v>0.04</v>
      </c>
      <c r="G291" s="51">
        <v>0.96</v>
      </c>
      <c r="H291" s="52">
        <v>1</v>
      </c>
      <c r="I291" s="53">
        <v>1</v>
      </c>
      <c r="J291" s="52"/>
      <c r="K291" s="46" t="s">
        <v>65</v>
      </c>
      <c r="L291" s="146">
        <f>'동별 점검수량'!F360</f>
        <v>1</v>
      </c>
      <c r="M291" s="146">
        <f>'동별 점검수량'!G360</f>
        <v>1</v>
      </c>
      <c r="N291" s="146">
        <f>'동별 점검수량'!H360</f>
        <v>1</v>
      </c>
      <c r="O291" s="56">
        <f t="shared" si="68"/>
        <v>0.04</v>
      </c>
      <c r="P291" s="57">
        <f>단가대비표!$G$7</f>
        <v>0</v>
      </c>
      <c r="Q291" s="47">
        <f t="shared" si="69"/>
        <v>0</v>
      </c>
      <c r="R291" s="56">
        <f t="shared" si="70"/>
        <v>0.96</v>
      </c>
      <c r="S291" s="57">
        <f>단가대비표!$G$8</f>
        <v>0</v>
      </c>
      <c r="T291" s="47">
        <f t="shared" si="71"/>
        <v>0</v>
      </c>
      <c r="U291" s="56">
        <f t="shared" si="72"/>
        <v>1</v>
      </c>
      <c r="V291" s="57">
        <f>단가대비표!$G$9</f>
        <v>0</v>
      </c>
      <c r="W291" s="47">
        <f t="shared" si="73"/>
        <v>0</v>
      </c>
      <c r="X291" s="47">
        <f t="shared" si="74"/>
        <v>0</v>
      </c>
      <c r="Y291" s="12"/>
      <c r="AA291" s="31"/>
    </row>
    <row r="292" spans="2:27" ht="27.75" customHeight="1">
      <c r="B292" s="332" t="s">
        <v>48</v>
      </c>
      <c r="C292" s="332"/>
      <c r="D292" s="332"/>
      <c r="E292" s="332"/>
      <c r="F292" s="50">
        <v>0.1</v>
      </c>
      <c r="G292" s="51">
        <v>0.75</v>
      </c>
      <c r="H292" s="52">
        <v>0.5</v>
      </c>
      <c r="I292" s="53">
        <v>1</v>
      </c>
      <c r="J292" s="52"/>
      <c r="K292" s="46" t="s">
        <v>65</v>
      </c>
      <c r="L292" s="146">
        <f>'동별 점검수량'!F361</f>
        <v>1</v>
      </c>
      <c r="M292" s="146">
        <f>'동별 점검수량'!G361</f>
        <v>1</v>
      </c>
      <c r="N292" s="146">
        <f>'동별 점검수량'!H361</f>
        <v>1</v>
      </c>
      <c r="O292" s="56">
        <f t="shared" si="68"/>
        <v>0.1</v>
      </c>
      <c r="P292" s="57">
        <f>단가대비표!$G$7</f>
        <v>0</v>
      </c>
      <c r="Q292" s="47">
        <f t="shared" si="69"/>
        <v>0</v>
      </c>
      <c r="R292" s="56">
        <f t="shared" si="70"/>
        <v>0.75</v>
      </c>
      <c r="S292" s="57">
        <f>단가대비표!$G$8</f>
        <v>0</v>
      </c>
      <c r="T292" s="47">
        <f t="shared" si="71"/>
        <v>0</v>
      </c>
      <c r="U292" s="56">
        <f t="shared" si="72"/>
        <v>0.5</v>
      </c>
      <c r="V292" s="57">
        <f>단가대비표!$G$9</f>
        <v>0</v>
      </c>
      <c r="W292" s="47">
        <f t="shared" si="73"/>
        <v>0</v>
      </c>
      <c r="X292" s="47">
        <f t="shared" si="74"/>
        <v>0</v>
      </c>
      <c r="Y292" s="12"/>
      <c r="AA292" s="31"/>
    </row>
    <row r="293" spans="2:27" ht="27.75" customHeight="1">
      <c r="B293" s="332" t="s">
        <v>72</v>
      </c>
      <c r="C293" s="332"/>
      <c r="D293" s="332"/>
      <c r="E293" s="332"/>
      <c r="F293" s="50">
        <v>0.04</v>
      </c>
      <c r="G293" s="51">
        <v>0.47</v>
      </c>
      <c r="H293" s="52">
        <v>0.42</v>
      </c>
      <c r="I293" s="53">
        <v>1</v>
      </c>
      <c r="J293" s="52"/>
      <c r="K293" s="46" t="s">
        <v>65</v>
      </c>
      <c r="L293" s="146">
        <f>'동별 점검수량'!F362</f>
        <v>1</v>
      </c>
      <c r="M293" s="146">
        <f>'동별 점검수량'!G362</f>
        <v>1</v>
      </c>
      <c r="N293" s="146">
        <f>'동별 점검수량'!H362</f>
        <v>1</v>
      </c>
      <c r="O293" s="56">
        <f t="shared" si="68"/>
        <v>0.04</v>
      </c>
      <c r="P293" s="57">
        <f>단가대비표!$G$7</f>
        <v>0</v>
      </c>
      <c r="Q293" s="47">
        <f t="shared" si="69"/>
        <v>0</v>
      </c>
      <c r="R293" s="56">
        <f t="shared" si="70"/>
        <v>0.47</v>
      </c>
      <c r="S293" s="57">
        <f>단가대비표!$G$8</f>
        <v>0</v>
      </c>
      <c r="T293" s="47">
        <f t="shared" si="71"/>
        <v>0</v>
      </c>
      <c r="U293" s="56">
        <f t="shared" si="72"/>
        <v>0.42</v>
      </c>
      <c r="V293" s="57">
        <f>단가대비표!$G$9</f>
        <v>0</v>
      </c>
      <c r="W293" s="47">
        <f t="shared" si="73"/>
        <v>0</v>
      </c>
      <c r="X293" s="47">
        <f t="shared" si="74"/>
        <v>0</v>
      </c>
      <c r="Y293" s="49"/>
      <c r="AA293" s="31"/>
    </row>
    <row r="294" spans="2:27" ht="27.75" customHeight="1">
      <c r="B294" s="336" t="s">
        <v>84</v>
      </c>
      <c r="C294" s="337"/>
      <c r="D294" s="337"/>
      <c r="E294" s="338"/>
      <c r="F294" s="271"/>
      <c r="G294" s="272"/>
      <c r="H294" s="273"/>
      <c r="I294" s="274"/>
      <c r="J294" s="273"/>
      <c r="K294" s="275"/>
      <c r="L294" s="275"/>
      <c r="M294" s="275"/>
      <c r="N294" s="276"/>
      <c r="O294" s="277">
        <f>TRUNC(SUBTOTAL(9,O269:O293),2)</f>
        <v>2.83</v>
      </c>
      <c r="P294" s="278"/>
      <c r="Q294" s="279">
        <f>TRUNC(SUBTOTAL(9,Q269:Q293),)</f>
        <v>0</v>
      </c>
      <c r="R294" s="277">
        <f>TRUNC(SUBTOTAL(9,R269:R293),2)</f>
        <v>12.03</v>
      </c>
      <c r="S294" s="278"/>
      <c r="T294" s="279">
        <f>TRUNC(SUBTOTAL(9,T269:T293),)</f>
        <v>0</v>
      </c>
      <c r="U294" s="277">
        <f>TRUNC(SUBTOTAL(9,U269:U293),2)</f>
        <v>12.28</v>
      </c>
      <c r="V294" s="278"/>
      <c r="W294" s="279">
        <f>TRUNC(SUBTOTAL(9,W269:W293),)</f>
        <v>0</v>
      </c>
      <c r="X294" s="279">
        <f>TRUNC(SUBTOTAL(9,X269:X293),)</f>
        <v>0</v>
      </c>
      <c r="Y294" s="280"/>
      <c r="AA294" s="31"/>
    </row>
    <row r="295" spans="2:27" ht="27.75" customHeight="1">
      <c r="B295" s="342" t="s">
        <v>340</v>
      </c>
      <c r="C295" s="343"/>
      <c r="D295" s="343"/>
      <c r="E295" s="344"/>
      <c r="F295" s="281"/>
      <c r="G295" s="282"/>
      <c r="H295" s="283"/>
      <c r="I295" s="284"/>
      <c r="J295" s="283"/>
      <c r="K295" s="285"/>
      <c r="L295" s="285"/>
      <c r="M295" s="285"/>
      <c r="N295" s="286"/>
      <c r="O295" s="287"/>
      <c r="P295" s="288"/>
      <c r="Q295" s="289">
        <f>Q42+Q70+Q98+Q126+Q154+Q182+Q210+Q238+Q266+Q294</f>
        <v>0</v>
      </c>
      <c r="R295" s="287"/>
      <c r="S295" s="288"/>
      <c r="T295" s="289">
        <f>T42+T70+T98+T126+T154+T182+T210+T238+T266+T294</f>
        <v>0</v>
      </c>
      <c r="U295" s="287"/>
      <c r="V295" s="288"/>
      <c r="W295" s="289">
        <f>W42+W70+W98+W126+W154+W182+W210+W238+W266+W294</f>
        <v>0</v>
      </c>
      <c r="X295" s="289">
        <f>X42+X70+X98+X126+X154+X182+X210+X238+X266+X294</f>
        <v>0</v>
      </c>
      <c r="Y295" s="290"/>
      <c r="AA295" s="31"/>
    </row>
    <row r="296" spans="2:27" ht="27.75" customHeight="1">
      <c r="B296" s="333" t="s">
        <v>339</v>
      </c>
      <c r="C296" s="334"/>
      <c r="D296" s="334"/>
      <c r="E296" s="335"/>
      <c r="F296" s="246"/>
      <c r="G296" s="247"/>
      <c r="H296" s="248"/>
      <c r="I296" s="249"/>
      <c r="J296" s="248"/>
      <c r="K296" s="250"/>
      <c r="L296" s="250"/>
      <c r="M296" s="250"/>
      <c r="N296" s="251"/>
      <c r="O296" s="252"/>
      <c r="P296" s="253"/>
      <c r="Q296" s="254">
        <f>Q14+Q295</f>
        <v>0</v>
      </c>
      <c r="R296" s="252"/>
      <c r="S296" s="253"/>
      <c r="T296" s="254">
        <f>T14+T295</f>
        <v>0</v>
      </c>
      <c r="U296" s="252"/>
      <c r="V296" s="253"/>
      <c r="W296" s="254"/>
      <c r="X296" s="254">
        <f>X14+X295</f>
        <v>0</v>
      </c>
      <c r="Y296" s="255"/>
      <c r="AA296" s="31"/>
    </row>
    <row r="297" spans="2:27" ht="27.75" customHeight="1">
      <c r="B297" s="238"/>
      <c r="C297" s="238"/>
      <c r="D297" s="238"/>
      <c r="E297" s="238"/>
      <c r="F297" s="239"/>
      <c r="G297" s="239"/>
      <c r="H297" s="239"/>
      <c r="I297" s="240"/>
      <c r="J297" s="239"/>
      <c r="K297" s="212"/>
      <c r="L297" s="212"/>
      <c r="M297" s="212"/>
      <c r="N297" s="241"/>
      <c r="O297" s="242"/>
      <c r="P297" s="243"/>
      <c r="Q297" s="244"/>
      <c r="R297" s="242"/>
      <c r="S297" s="243"/>
      <c r="T297" s="244"/>
      <c r="U297" s="242"/>
      <c r="V297" s="243"/>
      <c r="W297" s="244"/>
      <c r="X297" s="244"/>
      <c r="Y297" s="245"/>
      <c r="AA297" s="31"/>
    </row>
  </sheetData>
  <mergeCells count="200">
    <mergeCell ref="B29:D30"/>
    <mergeCell ref="B31:E31"/>
    <mergeCell ref="B17:D26"/>
    <mergeCell ref="B10:E10"/>
    <mergeCell ref="M8:M9"/>
    <mergeCell ref="N8:N9"/>
    <mergeCell ref="O8:Q8"/>
    <mergeCell ref="R8:T8"/>
    <mergeCell ref="B14:E14"/>
    <mergeCell ref="E11:E13"/>
    <mergeCell ref="B27:D28"/>
    <mergeCell ref="B2:Y2"/>
    <mergeCell ref="C5:D5"/>
    <mergeCell ref="C6:D6"/>
    <mergeCell ref="B8:D9"/>
    <mergeCell ref="E8:E9"/>
    <mergeCell ref="F8:H8"/>
    <mergeCell ref="K8:K9"/>
    <mergeCell ref="I8:J8"/>
    <mergeCell ref="U8:W8"/>
    <mergeCell ref="L8:L9"/>
    <mergeCell ref="X8:X9"/>
    <mergeCell ref="Y8:Y9"/>
    <mergeCell ref="B101:D110"/>
    <mergeCell ref="B111:D112"/>
    <mergeCell ref="B113:D114"/>
    <mergeCell ref="B115:E115"/>
    <mergeCell ref="B116:B117"/>
    <mergeCell ref="B32:B33"/>
    <mergeCell ref="C32:E32"/>
    <mergeCell ref="C33:E33"/>
    <mergeCell ref="C60:E60"/>
    <mergeCell ref="B39:E39"/>
    <mergeCell ref="B40:E40"/>
    <mergeCell ref="B41:E41"/>
    <mergeCell ref="B42:E42"/>
    <mergeCell ref="B44:E44"/>
    <mergeCell ref="B34:E34"/>
    <mergeCell ref="B35:C36"/>
    <mergeCell ref="D35:E35"/>
    <mergeCell ref="D36:E36"/>
    <mergeCell ref="B37:E37"/>
    <mergeCell ref="B38:E38"/>
    <mergeCell ref="B150:E150"/>
    <mergeCell ref="B151:E151"/>
    <mergeCell ref="B124:E124"/>
    <mergeCell ref="B125:E125"/>
    <mergeCell ref="B126:E126"/>
    <mergeCell ref="B128:E128"/>
    <mergeCell ref="B129:D138"/>
    <mergeCell ref="B83:D84"/>
    <mergeCell ref="B85:D86"/>
    <mergeCell ref="B87:E87"/>
    <mergeCell ref="B88:B89"/>
    <mergeCell ref="C88:E88"/>
    <mergeCell ref="C89:E89"/>
    <mergeCell ref="B90:E90"/>
    <mergeCell ref="B91:C92"/>
    <mergeCell ref="D91:E91"/>
    <mergeCell ref="D92:E92"/>
    <mergeCell ref="B97:E97"/>
    <mergeCell ref="B98:E98"/>
    <mergeCell ref="B96:E96"/>
    <mergeCell ref="B93:E93"/>
    <mergeCell ref="B94:E94"/>
    <mergeCell ref="B95:E95"/>
    <mergeCell ref="B100:E100"/>
    <mergeCell ref="B118:E118"/>
    <mergeCell ref="B121:E121"/>
    <mergeCell ref="B122:E122"/>
    <mergeCell ref="B119:C120"/>
    <mergeCell ref="D119:E119"/>
    <mergeCell ref="D120:E120"/>
    <mergeCell ref="B143:E143"/>
    <mergeCell ref="B146:E146"/>
    <mergeCell ref="B149:E149"/>
    <mergeCell ref="B144:B145"/>
    <mergeCell ref="C144:E144"/>
    <mergeCell ref="C145:E145"/>
    <mergeCell ref="B147:C148"/>
    <mergeCell ref="D147:E147"/>
    <mergeCell ref="D148:E148"/>
    <mergeCell ref="B123:E123"/>
    <mergeCell ref="B241:D250"/>
    <mergeCell ref="B251:D252"/>
    <mergeCell ref="B152:E152"/>
    <mergeCell ref="B153:E153"/>
    <mergeCell ref="B154:E154"/>
    <mergeCell ref="B139:D140"/>
    <mergeCell ref="B141:D142"/>
    <mergeCell ref="B156:E156"/>
    <mergeCell ref="B237:E237"/>
    <mergeCell ref="B238:E238"/>
    <mergeCell ref="B240:E240"/>
    <mergeCell ref="B233:E233"/>
    <mergeCell ref="B234:E234"/>
    <mergeCell ref="B235:E235"/>
    <mergeCell ref="B195:D196"/>
    <mergeCell ref="B197:D198"/>
    <mergeCell ref="B199:E199"/>
    <mergeCell ref="B200:B201"/>
    <mergeCell ref="C200:E200"/>
    <mergeCell ref="C201:E201"/>
    <mergeCell ref="B202:E202"/>
    <mergeCell ref="B157:D166"/>
    <mergeCell ref="B167:D168"/>
    <mergeCell ref="B169:D170"/>
    <mergeCell ref="B70:E70"/>
    <mergeCell ref="B73:D82"/>
    <mergeCell ref="B45:D54"/>
    <mergeCell ref="B55:D56"/>
    <mergeCell ref="B57:D58"/>
    <mergeCell ref="B59:E59"/>
    <mergeCell ref="B60:B61"/>
    <mergeCell ref="C61:E61"/>
    <mergeCell ref="B62:E62"/>
    <mergeCell ref="B63:C64"/>
    <mergeCell ref="D64:E64"/>
    <mergeCell ref="B72:E72"/>
    <mergeCell ref="B67:E67"/>
    <mergeCell ref="B68:E68"/>
    <mergeCell ref="B69:E69"/>
    <mergeCell ref="D63:E63"/>
    <mergeCell ref="B65:E65"/>
    <mergeCell ref="B66:E66"/>
    <mergeCell ref="C116:E116"/>
    <mergeCell ref="C117:E117"/>
    <mergeCell ref="B207:E207"/>
    <mergeCell ref="B185:D194"/>
    <mergeCell ref="B171:E171"/>
    <mergeCell ref="B174:E174"/>
    <mergeCell ref="B175:C176"/>
    <mergeCell ref="D175:E175"/>
    <mergeCell ref="D176:E176"/>
    <mergeCell ref="B177:E177"/>
    <mergeCell ref="B178:E178"/>
    <mergeCell ref="B179:E179"/>
    <mergeCell ref="B180:E180"/>
    <mergeCell ref="B181:E181"/>
    <mergeCell ref="B182:E182"/>
    <mergeCell ref="B184:E184"/>
    <mergeCell ref="B203:C204"/>
    <mergeCell ref="D203:E203"/>
    <mergeCell ref="D204:E204"/>
    <mergeCell ref="B205:E205"/>
    <mergeCell ref="B206:E206"/>
    <mergeCell ref="B172:B173"/>
    <mergeCell ref="C172:E172"/>
    <mergeCell ref="C173:E173"/>
    <mergeCell ref="B208:E208"/>
    <mergeCell ref="B209:E209"/>
    <mergeCell ref="B210:E210"/>
    <mergeCell ref="B212:E212"/>
    <mergeCell ref="B213:D222"/>
    <mergeCell ref="B236:E236"/>
    <mergeCell ref="D232:E232"/>
    <mergeCell ref="C229:E229"/>
    <mergeCell ref="B230:E230"/>
    <mergeCell ref="B231:C232"/>
    <mergeCell ref="D231:E231"/>
    <mergeCell ref="B227:E227"/>
    <mergeCell ref="B223:D224"/>
    <mergeCell ref="B225:D226"/>
    <mergeCell ref="B228:B229"/>
    <mergeCell ref="C228:E228"/>
    <mergeCell ref="B296:E296"/>
    <mergeCell ref="B265:E265"/>
    <mergeCell ref="B266:E266"/>
    <mergeCell ref="B268:E268"/>
    <mergeCell ref="B294:E294"/>
    <mergeCell ref="B292:E292"/>
    <mergeCell ref="B269:D278"/>
    <mergeCell ref="B279:D280"/>
    <mergeCell ref="B281:D282"/>
    <mergeCell ref="B283:E283"/>
    <mergeCell ref="B284:B285"/>
    <mergeCell ref="C284:E284"/>
    <mergeCell ref="C285:E285"/>
    <mergeCell ref="B286:E286"/>
    <mergeCell ref="B287:C288"/>
    <mergeCell ref="D287:E287"/>
    <mergeCell ref="D288:E288"/>
    <mergeCell ref="B289:E289"/>
    <mergeCell ref="B290:E290"/>
    <mergeCell ref="B291:E291"/>
    <mergeCell ref="B293:E293"/>
    <mergeCell ref="B295:E295"/>
    <mergeCell ref="B261:E261"/>
    <mergeCell ref="B262:E262"/>
    <mergeCell ref="B263:E263"/>
    <mergeCell ref="B264:E264"/>
    <mergeCell ref="B253:D254"/>
    <mergeCell ref="B255:E255"/>
    <mergeCell ref="B256:B257"/>
    <mergeCell ref="C256:E256"/>
    <mergeCell ref="C257:E257"/>
    <mergeCell ref="B258:E258"/>
    <mergeCell ref="B259:C260"/>
    <mergeCell ref="D259:E259"/>
    <mergeCell ref="D260:E26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6"/>
  <sheetViews>
    <sheetView view="pageBreakPreview" zoomScale="110" zoomScaleNormal="110" workbookViewId="0">
      <selection activeCell="C18" sqref="C18:D18"/>
    </sheetView>
  </sheetViews>
  <sheetFormatPr defaultRowHeight="16.5"/>
  <cols>
    <col min="1" max="1" width="14" style="67" customWidth="1"/>
    <col min="2" max="2" width="16.5" style="67" customWidth="1"/>
    <col min="3" max="3" width="25.25" style="67" customWidth="1"/>
    <col min="4" max="4" width="41.375" style="67" customWidth="1"/>
    <col min="5" max="251" width="9" style="67"/>
    <col min="252" max="252" width="2.5" style="67" customWidth="1"/>
    <col min="253" max="253" width="14" style="67" customWidth="1"/>
    <col min="254" max="254" width="16.5" style="67" customWidth="1"/>
    <col min="255" max="255" width="25.25" style="67" customWidth="1"/>
    <col min="256" max="256" width="41.375" style="67" customWidth="1"/>
    <col min="257" max="257" width="1.75" style="67" customWidth="1"/>
    <col min="258" max="507" width="9" style="67"/>
    <col min="508" max="508" width="2.5" style="67" customWidth="1"/>
    <col min="509" max="509" width="14" style="67" customWidth="1"/>
    <col min="510" max="510" width="16.5" style="67" customWidth="1"/>
    <col min="511" max="511" width="25.25" style="67" customWidth="1"/>
    <col min="512" max="512" width="41.375" style="67" customWidth="1"/>
    <col min="513" max="513" width="1.75" style="67" customWidth="1"/>
    <col min="514" max="763" width="9" style="67"/>
    <col min="764" max="764" width="2.5" style="67" customWidth="1"/>
    <col min="765" max="765" width="14" style="67" customWidth="1"/>
    <col min="766" max="766" width="16.5" style="67" customWidth="1"/>
    <col min="767" max="767" width="25.25" style="67" customWidth="1"/>
    <col min="768" max="768" width="41.375" style="67" customWidth="1"/>
    <col min="769" max="769" width="1.75" style="67" customWidth="1"/>
    <col min="770" max="1019" width="9" style="67"/>
    <col min="1020" max="1020" width="2.5" style="67" customWidth="1"/>
    <col min="1021" max="1021" width="14" style="67" customWidth="1"/>
    <col min="1022" max="1022" width="16.5" style="67" customWidth="1"/>
    <col min="1023" max="1023" width="25.25" style="67" customWidth="1"/>
    <col min="1024" max="1024" width="41.375" style="67" customWidth="1"/>
    <col min="1025" max="1025" width="1.75" style="67" customWidth="1"/>
    <col min="1026" max="1275" width="9" style="67"/>
    <col min="1276" max="1276" width="2.5" style="67" customWidth="1"/>
    <col min="1277" max="1277" width="14" style="67" customWidth="1"/>
    <col min="1278" max="1278" width="16.5" style="67" customWidth="1"/>
    <col min="1279" max="1279" width="25.25" style="67" customWidth="1"/>
    <col min="1280" max="1280" width="41.375" style="67" customWidth="1"/>
    <col min="1281" max="1281" width="1.75" style="67" customWidth="1"/>
    <col min="1282" max="1531" width="9" style="67"/>
    <col min="1532" max="1532" width="2.5" style="67" customWidth="1"/>
    <col min="1533" max="1533" width="14" style="67" customWidth="1"/>
    <col min="1534" max="1534" width="16.5" style="67" customWidth="1"/>
    <col min="1535" max="1535" width="25.25" style="67" customWidth="1"/>
    <col min="1536" max="1536" width="41.375" style="67" customWidth="1"/>
    <col min="1537" max="1537" width="1.75" style="67" customWidth="1"/>
    <col min="1538" max="1787" width="9" style="67"/>
    <col min="1788" max="1788" width="2.5" style="67" customWidth="1"/>
    <col min="1789" max="1789" width="14" style="67" customWidth="1"/>
    <col min="1790" max="1790" width="16.5" style="67" customWidth="1"/>
    <col min="1791" max="1791" width="25.25" style="67" customWidth="1"/>
    <col min="1792" max="1792" width="41.375" style="67" customWidth="1"/>
    <col min="1793" max="1793" width="1.75" style="67" customWidth="1"/>
    <col min="1794" max="2043" width="9" style="67"/>
    <col min="2044" max="2044" width="2.5" style="67" customWidth="1"/>
    <col min="2045" max="2045" width="14" style="67" customWidth="1"/>
    <col min="2046" max="2046" width="16.5" style="67" customWidth="1"/>
    <col min="2047" max="2047" width="25.25" style="67" customWidth="1"/>
    <col min="2048" max="2048" width="41.375" style="67" customWidth="1"/>
    <col min="2049" max="2049" width="1.75" style="67" customWidth="1"/>
    <col min="2050" max="2299" width="9" style="67"/>
    <col min="2300" max="2300" width="2.5" style="67" customWidth="1"/>
    <col min="2301" max="2301" width="14" style="67" customWidth="1"/>
    <col min="2302" max="2302" width="16.5" style="67" customWidth="1"/>
    <col min="2303" max="2303" width="25.25" style="67" customWidth="1"/>
    <col min="2304" max="2304" width="41.375" style="67" customWidth="1"/>
    <col min="2305" max="2305" width="1.75" style="67" customWidth="1"/>
    <col min="2306" max="2555" width="9" style="67"/>
    <col min="2556" max="2556" width="2.5" style="67" customWidth="1"/>
    <col min="2557" max="2557" width="14" style="67" customWidth="1"/>
    <col min="2558" max="2558" width="16.5" style="67" customWidth="1"/>
    <col min="2559" max="2559" width="25.25" style="67" customWidth="1"/>
    <col min="2560" max="2560" width="41.375" style="67" customWidth="1"/>
    <col min="2561" max="2561" width="1.75" style="67" customWidth="1"/>
    <col min="2562" max="2811" width="9" style="67"/>
    <col min="2812" max="2812" width="2.5" style="67" customWidth="1"/>
    <col min="2813" max="2813" width="14" style="67" customWidth="1"/>
    <col min="2814" max="2814" width="16.5" style="67" customWidth="1"/>
    <col min="2815" max="2815" width="25.25" style="67" customWidth="1"/>
    <col min="2816" max="2816" width="41.375" style="67" customWidth="1"/>
    <col min="2817" max="2817" width="1.75" style="67" customWidth="1"/>
    <col min="2818" max="3067" width="9" style="67"/>
    <col min="3068" max="3068" width="2.5" style="67" customWidth="1"/>
    <col min="3069" max="3069" width="14" style="67" customWidth="1"/>
    <col min="3070" max="3070" width="16.5" style="67" customWidth="1"/>
    <col min="3071" max="3071" width="25.25" style="67" customWidth="1"/>
    <col min="3072" max="3072" width="41.375" style="67" customWidth="1"/>
    <col min="3073" max="3073" width="1.75" style="67" customWidth="1"/>
    <col min="3074" max="3323" width="9" style="67"/>
    <col min="3324" max="3324" width="2.5" style="67" customWidth="1"/>
    <col min="3325" max="3325" width="14" style="67" customWidth="1"/>
    <col min="3326" max="3326" width="16.5" style="67" customWidth="1"/>
    <col min="3327" max="3327" width="25.25" style="67" customWidth="1"/>
    <col min="3328" max="3328" width="41.375" style="67" customWidth="1"/>
    <col min="3329" max="3329" width="1.75" style="67" customWidth="1"/>
    <col min="3330" max="3579" width="9" style="67"/>
    <col min="3580" max="3580" width="2.5" style="67" customWidth="1"/>
    <col min="3581" max="3581" width="14" style="67" customWidth="1"/>
    <col min="3582" max="3582" width="16.5" style="67" customWidth="1"/>
    <col min="3583" max="3583" width="25.25" style="67" customWidth="1"/>
    <col min="3584" max="3584" width="41.375" style="67" customWidth="1"/>
    <col min="3585" max="3585" width="1.75" style="67" customWidth="1"/>
    <col min="3586" max="3835" width="9" style="67"/>
    <col min="3836" max="3836" width="2.5" style="67" customWidth="1"/>
    <col min="3837" max="3837" width="14" style="67" customWidth="1"/>
    <col min="3838" max="3838" width="16.5" style="67" customWidth="1"/>
    <col min="3839" max="3839" width="25.25" style="67" customWidth="1"/>
    <col min="3840" max="3840" width="41.375" style="67" customWidth="1"/>
    <col min="3841" max="3841" width="1.75" style="67" customWidth="1"/>
    <col min="3842" max="4091" width="9" style="67"/>
    <col min="4092" max="4092" width="2.5" style="67" customWidth="1"/>
    <col min="4093" max="4093" width="14" style="67" customWidth="1"/>
    <col min="4094" max="4094" width="16.5" style="67" customWidth="1"/>
    <col min="4095" max="4095" width="25.25" style="67" customWidth="1"/>
    <col min="4096" max="4096" width="41.375" style="67" customWidth="1"/>
    <col min="4097" max="4097" width="1.75" style="67" customWidth="1"/>
    <col min="4098" max="4347" width="9" style="67"/>
    <col min="4348" max="4348" width="2.5" style="67" customWidth="1"/>
    <col min="4349" max="4349" width="14" style="67" customWidth="1"/>
    <col min="4350" max="4350" width="16.5" style="67" customWidth="1"/>
    <col min="4351" max="4351" width="25.25" style="67" customWidth="1"/>
    <col min="4352" max="4352" width="41.375" style="67" customWidth="1"/>
    <col min="4353" max="4353" width="1.75" style="67" customWidth="1"/>
    <col min="4354" max="4603" width="9" style="67"/>
    <col min="4604" max="4604" width="2.5" style="67" customWidth="1"/>
    <col min="4605" max="4605" width="14" style="67" customWidth="1"/>
    <col min="4606" max="4606" width="16.5" style="67" customWidth="1"/>
    <col min="4607" max="4607" width="25.25" style="67" customWidth="1"/>
    <col min="4608" max="4608" width="41.375" style="67" customWidth="1"/>
    <col min="4609" max="4609" width="1.75" style="67" customWidth="1"/>
    <col min="4610" max="4859" width="9" style="67"/>
    <col min="4860" max="4860" width="2.5" style="67" customWidth="1"/>
    <col min="4861" max="4861" width="14" style="67" customWidth="1"/>
    <col min="4862" max="4862" width="16.5" style="67" customWidth="1"/>
    <col min="4863" max="4863" width="25.25" style="67" customWidth="1"/>
    <col min="4864" max="4864" width="41.375" style="67" customWidth="1"/>
    <col min="4865" max="4865" width="1.75" style="67" customWidth="1"/>
    <col min="4866" max="5115" width="9" style="67"/>
    <col min="5116" max="5116" width="2.5" style="67" customWidth="1"/>
    <col min="5117" max="5117" width="14" style="67" customWidth="1"/>
    <col min="5118" max="5118" width="16.5" style="67" customWidth="1"/>
    <col min="5119" max="5119" width="25.25" style="67" customWidth="1"/>
    <col min="5120" max="5120" width="41.375" style="67" customWidth="1"/>
    <col min="5121" max="5121" width="1.75" style="67" customWidth="1"/>
    <col min="5122" max="5371" width="9" style="67"/>
    <col min="5372" max="5372" width="2.5" style="67" customWidth="1"/>
    <col min="5373" max="5373" width="14" style="67" customWidth="1"/>
    <col min="5374" max="5374" width="16.5" style="67" customWidth="1"/>
    <col min="5375" max="5375" width="25.25" style="67" customWidth="1"/>
    <col min="5376" max="5376" width="41.375" style="67" customWidth="1"/>
    <col min="5377" max="5377" width="1.75" style="67" customWidth="1"/>
    <col min="5378" max="5627" width="9" style="67"/>
    <col min="5628" max="5628" width="2.5" style="67" customWidth="1"/>
    <col min="5629" max="5629" width="14" style="67" customWidth="1"/>
    <col min="5630" max="5630" width="16.5" style="67" customWidth="1"/>
    <col min="5631" max="5631" width="25.25" style="67" customWidth="1"/>
    <col min="5632" max="5632" width="41.375" style="67" customWidth="1"/>
    <col min="5633" max="5633" width="1.75" style="67" customWidth="1"/>
    <col min="5634" max="5883" width="9" style="67"/>
    <col min="5884" max="5884" width="2.5" style="67" customWidth="1"/>
    <col min="5885" max="5885" width="14" style="67" customWidth="1"/>
    <col min="5886" max="5886" width="16.5" style="67" customWidth="1"/>
    <col min="5887" max="5887" width="25.25" style="67" customWidth="1"/>
    <col min="5888" max="5888" width="41.375" style="67" customWidth="1"/>
    <col min="5889" max="5889" width="1.75" style="67" customWidth="1"/>
    <col min="5890" max="6139" width="9" style="67"/>
    <col min="6140" max="6140" width="2.5" style="67" customWidth="1"/>
    <col min="6141" max="6141" width="14" style="67" customWidth="1"/>
    <col min="6142" max="6142" width="16.5" style="67" customWidth="1"/>
    <col min="6143" max="6143" width="25.25" style="67" customWidth="1"/>
    <col min="6144" max="6144" width="41.375" style="67" customWidth="1"/>
    <col min="6145" max="6145" width="1.75" style="67" customWidth="1"/>
    <col min="6146" max="6395" width="9" style="67"/>
    <col min="6396" max="6396" width="2.5" style="67" customWidth="1"/>
    <col min="6397" max="6397" width="14" style="67" customWidth="1"/>
    <col min="6398" max="6398" width="16.5" style="67" customWidth="1"/>
    <col min="6399" max="6399" width="25.25" style="67" customWidth="1"/>
    <col min="6400" max="6400" width="41.375" style="67" customWidth="1"/>
    <col min="6401" max="6401" width="1.75" style="67" customWidth="1"/>
    <col min="6402" max="6651" width="9" style="67"/>
    <col min="6652" max="6652" width="2.5" style="67" customWidth="1"/>
    <col min="6653" max="6653" width="14" style="67" customWidth="1"/>
    <col min="6654" max="6654" width="16.5" style="67" customWidth="1"/>
    <col min="6655" max="6655" width="25.25" style="67" customWidth="1"/>
    <col min="6656" max="6656" width="41.375" style="67" customWidth="1"/>
    <col min="6657" max="6657" width="1.75" style="67" customWidth="1"/>
    <col min="6658" max="6907" width="9" style="67"/>
    <col min="6908" max="6908" width="2.5" style="67" customWidth="1"/>
    <col min="6909" max="6909" width="14" style="67" customWidth="1"/>
    <col min="6910" max="6910" width="16.5" style="67" customWidth="1"/>
    <col min="6911" max="6911" width="25.25" style="67" customWidth="1"/>
    <col min="6912" max="6912" width="41.375" style="67" customWidth="1"/>
    <col min="6913" max="6913" width="1.75" style="67" customWidth="1"/>
    <col min="6914" max="7163" width="9" style="67"/>
    <col min="7164" max="7164" width="2.5" style="67" customWidth="1"/>
    <col min="7165" max="7165" width="14" style="67" customWidth="1"/>
    <col min="7166" max="7166" width="16.5" style="67" customWidth="1"/>
    <col min="7167" max="7167" width="25.25" style="67" customWidth="1"/>
    <col min="7168" max="7168" width="41.375" style="67" customWidth="1"/>
    <col min="7169" max="7169" width="1.75" style="67" customWidth="1"/>
    <col min="7170" max="7419" width="9" style="67"/>
    <col min="7420" max="7420" width="2.5" style="67" customWidth="1"/>
    <col min="7421" max="7421" width="14" style="67" customWidth="1"/>
    <col min="7422" max="7422" width="16.5" style="67" customWidth="1"/>
    <col min="7423" max="7423" width="25.25" style="67" customWidth="1"/>
    <col min="7424" max="7424" width="41.375" style="67" customWidth="1"/>
    <col min="7425" max="7425" width="1.75" style="67" customWidth="1"/>
    <col min="7426" max="7675" width="9" style="67"/>
    <col min="7676" max="7676" width="2.5" style="67" customWidth="1"/>
    <col min="7677" max="7677" width="14" style="67" customWidth="1"/>
    <col min="7678" max="7678" width="16.5" style="67" customWidth="1"/>
    <col min="7679" max="7679" width="25.25" style="67" customWidth="1"/>
    <col min="7680" max="7680" width="41.375" style="67" customWidth="1"/>
    <col min="7681" max="7681" width="1.75" style="67" customWidth="1"/>
    <col min="7682" max="7931" width="9" style="67"/>
    <col min="7932" max="7932" width="2.5" style="67" customWidth="1"/>
    <col min="7933" max="7933" width="14" style="67" customWidth="1"/>
    <col min="7934" max="7934" width="16.5" style="67" customWidth="1"/>
    <col min="7935" max="7935" width="25.25" style="67" customWidth="1"/>
    <col min="7936" max="7936" width="41.375" style="67" customWidth="1"/>
    <col min="7937" max="7937" width="1.75" style="67" customWidth="1"/>
    <col min="7938" max="8187" width="9" style="67"/>
    <col min="8188" max="8188" width="2.5" style="67" customWidth="1"/>
    <col min="8189" max="8189" width="14" style="67" customWidth="1"/>
    <col min="8190" max="8190" width="16.5" style="67" customWidth="1"/>
    <col min="8191" max="8191" width="25.25" style="67" customWidth="1"/>
    <col min="8192" max="8192" width="41.375" style="67" customWidth="1"/>
    <col min="8193" max="8193" width="1.75" style="67" customWidth="1"/>
    <col min="8194" max="8443" width="9" style="67"/>
    <col min="8444" max="8444" width="2.5" style="67" customWidth="1"/>
    <col min="8445" max="8445" width="14" style="67" customWidth="1"/>
    <col min="8446" max="8446" width="16.5" style="67" customWidth="1"/>
    <col min="8447" max="8447" width="25.25" style="67" customWidth="1"/>
    <col min="8448" max="8448" width="41.375" style="67" customWidth="1"/>
    <col min="8449" max="8449" width="1.75" style="67" customWidth="1"/>
    <col min="8450" max="8699" width="9" style="67"/>
    <col min="8700" max="8700" width="2.5" style="67" customWidth="1"/>
    <col min="8701" max="8701" width="14" style="67" customWidth="1"/>
    <col min="8702" max="8702" width="16.5" style="67" customWidth="1"/>
    <col min="8703" max="8703" width="25.25" style="67" customWidth="1"/>
    <col min="8704" max="8704" width="41.375" style="67" customWidth="1"/>
    <col min="8705" max="8705" width="1.75" style="67" customWidth="1"/>
    <col min="8706" max="8955" width="9" style="67"/>
    <col min="8956" max="8956" width="2.5" style="67" customWidth="1"/>
    <col min="8957" max="8957" width="14" style="67" customWidth="1"/>
    <col min="8958" max="8958" width="16.5" style="67" customWidth="1"/>
    <col min="8959" max="8959" width="25.25" style="67" customWidth="1"/>
    <col min="8960" max="8960" width="41.375" style="67" customWidth="1"/>
    <col min="8961" max="8961" width="1.75" style="67" customWidth="1"/>
    <col min="8962" max="9211" width="9" style="67"/>
    <col min="9212" max="9212" width="2.5" style="67" customWidth="1"/>
    <col min="9213" max="9213" width="14" style="67" customWidth="1"/>
    <col min="9214" max="9214" width="16.5" style="67" customWidth="1"/>
    <col min="9215" max="9215" width="25.25" style="67" customWidth="1"/>
    <col min="9216" max="9216" width="41.375" style="67" customWidth="1"/>
    <col min="9217" max="9217" width="1.75" style="67" customWidth="1"/>
    <col min="9218" max="9467" width="9" style="67"/>
    <col min="9468" max="9468" width="2.5" style="67" customWidth="1"/>
    <col min="9469" max="9469" width="14" style="67" customWidth="1"/>
    <col min="9470" max="9470" width="16.5" style="67" customWidth="1"/>
    <col min="9471" max="9471" width="25.25" style="67" customWidth="1"/>
    <col min="9472" max="9472" width="41.375" style="67" customWidth="1"/>
    <col min="9473" max="9473" width="1.75" style="67" customWidth="1"/>
    <col min="9474" max="9723" width="9" style="67"/>
    <col min="9724" max="9724" width="2.5" style="67" customWidth="1"/>
    <col min="9725" max="9725" width="14" style="67" customWidth="1"/>
    <col min="9726" max="9726" width="16.5" style="67" customWidth="1"/>
    <col min="9727" max="9727" width="25.25" style="67" customWidth="1"/>
    <col min="9728" max="9728" width="41.375" style="67" customWidth="1"/>
    <col min="9729" max="9729" width="1.75" style="67" customWidth="1"/>
    <col min="9730" max="9979" width="9" style="67"/>
    <col min="9980" max="9980" width="2.5" style="67" customWidth="1"/>
    <col min="9981" max="9981" width="14" style="67" customWidth="1"/>
    <col min="9982" max="9982" width="16.5" style="67" customWidth="1"/>
    <col min="9983" max="9983" width="25.25" style="67" customWidth="1"/>
    <col min="9984" max="9984" width="41.375" style="67" customWidth="1"/>
    <col min="9985" max="9985" width="1.75" style="67" customWidth="1"/>
    <col min="9986" max="10235" width="9" style="67"/>
    <col min="10236" max="10236" width="2.5" style="67" customWidth="1"/>
    <col min="10237" max="10237" width="14" style="67" customWidth="1"/>
    <col min="10238" max="10238" width="16.5" style="67" customWidth="1"/>
    <col min="10239" max="10239" width="25.25" style="67" customWidth="1"/>
    <col min="10240" max="10240" width="41.375" style="67" customWidth="1"/>
    <col min="10241" max="10241" width="1.75" style="67" customWidth="1"/>
    <col min="10242" max="10491" width="9" style="67"/>
    <col min="10492" max="10492" width="2.5" style="67" customWidth="1"/>
    <col min="10493" max="10493" width="14" style="67" customWidth="1"/>
    <col min="10494" max="10494" width="16.5" style="67" customWidth="1"/>
    <col min="10495" max="10495" width="25.25" style="67" customWidth="1"/>
    <col min="10496" max="10496" width="41.375" style="67" customWidth="1"/>
    <col min="10497" max="10497" width="1.75" style="67" customWidth="1"/>
    <col min="10498" max="10747" width="9" style="67"/>
    <col min="10748" max="10748" width="2.5" style="67" customWidth="1"/>
    <col min="10749" max="10749" width="14" style="67" customWidth="1"/>
    <col min="10750" max="10750" width="16.5" style="67" customWidth="1"/>
    <col min="10751" max="10751" width="25.25" style="67" customWidth="1"/>
    <col min="10752" max="10752" width="41.375" style="67" customWidth="1"/>
    <col min="10753" max="10753" width="1.75" style="67" customWidth="1"/>
    <col min="10754" max="11003" width="9" style="67"/>
    <col min="11004" max="11004" width="2.5" style="67" customWidth="1"/>
    <col min="11005" max="11005" width="14" style="67" customWidth="1"/>
    <col min="11006" max="11006" width="16.5" style="67" customWidth="1"/>
    <col min="11007" max="11007" width="25.25" style="67" customWidth="1"/>
    <col min="11008" max="11008" width="41.375" style="67" customWidth="1"/>
    <col min="11009" max="11009" width="1.75" style="67" customWidth="1"/>
    <col min="11010" max="11259" width="9" style="67"/>
    <col min="11260" max="11260" width="2.5" style="67" customWidth="1"/>
    <col min="11261" max="11261" width="14" style="67" customWidth="1"/>
    <col min="11262" max="11262" width="16.5" style="67" customWidth="1"/>
    <col min="11263" max="11263" width="25.25" style="67" customWidth="1"/>
    <col min="11264" max="11264" width="41.375" style="67" customWidth="1"/>
    <col min="11265" max="11265" width="1.75" style="67" customWidth="1"/>
    <col min="11266" max="11515" width="9" style="67"/>
    <col min="11516" max="11516" width="2.5" style="67" customWidth="1"/>
    <col min="11517" max="11517" width="14" style="67" customWidth="1"/>
    <col min="11518" max="11518" width="16.5" style="67" customWidth="1"/>
    <col min="11519" max="11519" width="25.25" style="67" customWidth="1"/>
    <col min="11520" max="11520" width="41.375" style="67" customWidth="1"/>
    <col min="11521" max="11521" width="1.75" style="67" customWidth="1"/>
    <col min="11522" max="11771" width="9" style="67"/>
    <col min="11772" max="11772" width="2.5" style="67" customWidth="1"/>
    <col min="11773" max="11773" width="14" style="67" customWidth="1"/>
    <col min="11774" max="11774" width="16.5" style="67" customWidth="1"/>
    <col min="11775" max="11775" width="25.25" style="67" customWidth="1"/>
    <col min="11776" max="11776" width="41.375" style="67" customWidth="1"/>
    <col min="11777" max="11777" width="1.75" style="67" customWidth="1"/>
    <col min="11778" max="12027" width="9" style="67"/>
    <col min="12028" max="12028" width="2.5" style="67" customWidth="1"/>
    <col min="12029" max="12029" width="14" style="67" customWidth="1"/>
    <col min="12030" max="12030" width="16.5" style="67" customWidth="1"/>
    <col min="12031" max="12031" width="25.25" style="67" customWidth="1"/>
    <col min="12032" max="12032" width="41.375" style="67" customWidth="1"/>
    <col min="12033" max="12033" width="1.75" style="67" customWidth="1"/>
    <col min="12034" max="12283" width="9" style="67"/>
    <col min="12284" max="12284" width="2.5" style="67" customWidth="1"/>
    <col min="12285" max="12285" width="14" style="67" customWidth="1"/>
    <col min="12286" max="12286" width="16.5" style="67" customWidth="1"/>
    <col min="12287" max="12287" width="25.25" style="67" customWidth="1"/>
    <col min="12288" max="12288" width="41.375" style="67" customWidth="1"/>
    <col min="12289" max="12289" width="1.75" style="67" customWidth="1"/>
    <col min="12290" max="12539" width="9" style="67"/>
    <col min="12540" max="12540" width="2.5" style="67" customWidth="1"/>
    <col min="12541" max="12541" width="14" style="67" customWidth="1"/>
    <col min="12542" max="12542" width="16.5" style="67" customWidth="1"/>
    <col min="12543" max="12543" width="25.25" style="67" customWidth="1"/>
    <col min="12544" max="12544" width="41.375" style="67" customWidth="1"/>
    <col min="12545" max="12545" width="1.75" style="67" customWidth="1"/>
    <col min="12546" max="12795" width="9" style="67"/>
    <col min="12796" max="12796" width="2.5" style="67" customWidth="1"/>
    <col min="12797" max="12797" width="14" style="67" customWidth="1"/>
    <col min="12798" max="12798" width="16.5" style="67" customWidth="1"/>
    <col min="12799" max="12799" width="25.25" style="67" customWidth="1"/>
    <col min="12800" max="12800" width="41.375" style="67" customWidth="1"/>
    <col min="12801" max="12801" width="1.75" style="67" customWidth="1"/>
    <col min="12802" max="13051" width="9" style="67"/>
    <col min="13052" max="13052" width="2.5" style="67" customWidth="1"/>
    <col min="13053" max="13053" width="14" style="67" customWidth="1"/>
    <col min="13054" max="13054" width="16.5" style="67" customWidth="1"/>
    <col min="13055" max="13055" width="25.25" style="67" customWidth="1"/>
    <col min="13056" max="13056" width="41.375" style="67" customWidth="1"/>
    <col min="13057" max="13057" width="1.75" style="67" customWidth="1"/>
    <col min="13058" max="13307" width="9" style="67"/>
    <col min="13308" max="13308" width="2.5" style="67" customWidth="1"/>
    <col min="13309" max="13309" width="14" style="67" customWidth="1"/>
    <col min="13310" max="13310" width="16.5" style="67" customWidth="1"/>
    <col min="13311" max="13311" width="25.25" style="67" customWidth="1"/>
    <col min="13312" max="13312" width="41.375" style="67" customWidth="1"/>
    <col min="13313" max="13313" width="1.75" style="67" customWidth="1"/>
    <col min="13314" max="13563" width="9" style="67"/>
    <col min="13564" max="13564" width="2.5" style="67" customWidth="1"/>
    <col min="13565" max="13565" width="14" style="67" customWidth="1"/>
    <col min="13566" max="13566" width="16.5" style="67" customWidth="1"/>
    <col min="13567" max="13567" width="25.25" style="67" customWidth="1"/>
    <col min="13568" max="13568" width="41.375" style="67" customWidth="1"/>
    <col min="13569" max="13569" width="1.75" style="67" customWidth="1"/>
    <col min="13570" max="13819" width="9" style="67"/>
    <col min="13820" max="13820" width="2.5" style="67" customWidth="1"/>
    <col min="13821" max="13821" width="14" style="67" customWidth="1"/>
    <col min="13822" max="13822" width="16.5" style="67" customWidth="1"/>
    <col min="13823" max="13823" width="25.25" style="67" customWidth="1"/>
    <col min="13824" max="13824" width="41.375" style="67" customWidth="1"/>
    <col min="13825" max="13825" width="1.75" style="67" customWidth="1"/>
    <col min="13826" max="14075" width="9" style="67"/>
    <col min="14076" max="14076" width="2.5" style="67" customWidth="1"/>
    <col min="14077" max="14077" width="14" style="67" customWidth="1"/>
    <col min="14078" max="14078" width="16.5" style="67" customWidth="1"/>
    <col min="14079" max="14079" width="25.25" style="67" customWidth="1"/>
    <col min="14080" max="14080" width="41.375" style="67" customWidth="1"/>
    <col min="14081" max="14081" width="1.75" style="67" customWidth="1"/>
    <col min="14082" max="14331" width="9" style="67"/>
    <col min="14332" max="14332" width="2.5" style="67" customWidth="1"/>
    <col min="14333" max="14333" width="14" style="67" customWidth="1"/>
    <col min="14334" max="14334" width="16.5" style="67" customWidth="1"/>
    <col min="14335" max="14335" width="25.25" style="67" customWidth="1"/>
    <col min="14336" max="14336" width="41.375" style="67" customWidth="1"/>
    <col min="14337" max="14337" width="1.75" style="67" customWidth="1"/>
    <col min="14338" max="14587" width="9" style="67"/>
    <col min="14588" max="14588" width="2.5" style="67" customWidth="1"/>
    <col min="14589" max="14589" width="14" style="67" customWidth="1"/>
    <col min="14590" max="14590" width="16.5" style="67" customWidth="1"/>
    <col min="14591" max="14591" width="25.25" style="67" customWidth="1"/>
    <col min="14592" max="14592" width="41.375" style="67" customWidth="1"/>
    <col min="14593" max="14593" width="1.75" style="67" customWidth="1"/>
    <col min="14594" max="14843" width="9" style="67"/>
    <col min="14844" max="14844" width="2.5" style="67" customWidth="1"/>
    <col min="14845" max="14845" width="14" style="67" customWidth="1"/>
    <col min="14846" max="14846" width="16.5" style="67" customWidth="1"/>
    <col min="14847" max="14847" width="25.25" style="67" customWidth="1"/>
    <col min="14848" max="14848" width="41.375" style="67" customWidth="1"/>
    <col min="14849" max="14849" width="1.75" style="67" customWidth="1"/>
    <col min="14850" max="15099" width="9" style="67"/>
    <col min="15100" max="15100" width="2.5" style="67" customWidth="1"/>
    <col min="15101" max="15101" width="14" style="67" customWidth="1"/>
    <col min="15102" max="15102" width="16.5" style="67" customWidth="1"/>
    <col min="15103" max="15103" width="25.25" style="67" customWidth="1"/>
    <col min="15104" max="15104" width="41.375" style="67" customWidth="1"/>
    <col min="15105" max="15105" width="1.75" style="67" customWidth="1"/>
    <col min="15106" max="15355" width="9" style="67"/>
    <col min="15356" max="15356" width="2.5" style="67" customWidth="1"/>
    <col min="15357" max="15357" width="14" style="67" customWidth="1"/>
    <col min="15358" max="15358" width="16.5" style="67" customWidth="1"/>
    <col min="15359" max="15359" width="25.25" style="67" customWidth="1"/>
    <col min="15360" max="15360" width="41.375" style="67" customWidth="1"/>
    <col min="15361" max="15361" width="1.75" style="67" customWidth="1"/>
    <col min="15362" max="15611" width="9" style="67"/>
    <col min="15612" max="15612" width="2.5" style="67" customWidth="1"/>
    <col min="15613" max="15613" width="14" style="67" customWidth="1"/>
    <col min="15614" max="15614" width="16.5" style="67" customWidth="1"/>
    <col min="15615" max="15615" width="25.25" style="67" customWidth="1"/>
    <col min="15616" max="15616" width="41.375" style="67" customWidth="1"/>
    <col min="15617" max="15617" width="1.75" style="67" customWidth="1"/>
    <col min="15618" max="15867" width="9" style="67"/>
    <col min="15868" max="15868" width="2.5" style="67" customWidth="1"/>
    <col min="15869" max="15869" width="14" style="67" customWidth="1"/>
    <col min="15870" max="15870" width="16.5" style="67" customWidth="1"/>
    <col min="15871" max="15871" width="25.25" style="67" customWidth="1"/>
    <col min="15872" max="15872" width="41.375" style="67" customWidth="1"/>
    <col min="15873" max="15873" width="1.75" style="67" customWidth="1"/>
    <col min="15874" max="16123" width="9" style="67"/>
    <col min="16124" max="16124" width="2.5" style="67" customWidth="1"/>
    <col min="16125" max="16125" width="14" style="67" customWidth="1"/>
    <col min="16126" max="16126" width="16.5" style="67" customWidth="1"/>
    <col min="16127" max="16127" width="25.25" style="67" customWidth="1"/>
    <col min="16128" max="16128" width="41.375" style="67" customWidth="1"/>
    <col min="16129" max="16129" width="1.75" style="67" customWidth="1"/>
    <col min="16130" max="16384" width="9" style="67"/>
  </cols>
  <sheetData>
    <row r="1" spans="1:5" ht="42" customHeight="1">
      <c r="A1" s="365" t="s">
        <v>95</v>
      </c>
      <c r="B1" s="365"/>
      <c r="C1" s="365"/>
      <c r="D1" s="365"/>
      <c r="E1" s="365"/>
    </row>
    <row r="2" spans="1:5" ht="20.100000000000001" customHeight="1">
      <c r="B2" s="173"/>
      <c r="C2" s="173"/>
      <c r="D2" s="174"/>
      <c r="E2" s="174" t="s">
        <v>96</v>
      </c>
    </row>
    <row r="3" spans="1:5" s="68" customFormat="1" ht="20.100000000000001" customHeight="1">
      <c r="A3" s="369" t="s">
        <v>254</v>
      </c>
      <c r="B3" s="369"/>
      <c r="C3" s="368" t="s">
        <v>255</v>
      </c>
      <c r="D3" s="368"/>
      <c r="E3" s="188" t="s">
        <v>256</v>
      </c>
    </row>
    <row r="4" spans="1:5" s="68" customFormat="1" ht="20.100000000000001" customHeight="1">
      <c r="A4" s="366" t="s">
        <v>257</v>
      </c>
      <c r="B4" s="366"/>
      <c r="C4" s="364" t="s">
        <v>258</v>
      </c>
      <c r="D4" s="364"/>
      <c r="E4" s="171"/>
    </row>
    <row r="5" spans="1:5" s="69" customFormat="1" ht="20.100000000000001" customHeight="1">
      <c r="A5" s="366" t="s">
        <v>259</v>
      </c>
      <c r="B5" s="366"/>
      <c r="C5" s="364" t="s">
        <v>258</v>
      </c>
      <c r="D5" s="364"/>
      <c r="E5" s="171"/>
    </row>
    <row r="6" spans="1:5" s="69" customFormat="1" ht="20.100000000000001" customHeight="1">
      <c r="A6" s="363" t="s">
        <v>260</v>
      </c>
      <c r="B6" s="172" t="s">
        <v>261</v>
      </c>
      <c r="C6" s="364" t="s">
        <v>262</v>
      </c>
      <c r="D6" s="364"/>
      <c r="E6" s="171"/>
    </row>
    <row r="7" spans="1:5" s="70" customFormat="1" ht="20.100000000000001" customHeight="1">
      <c r="A7" s="363"/>
      <c r="B7" s="172" t="s">
        <v>263</v>
      </c>
      <c r="C7" s="364" t="s">
        <v>264</v>
      </c>
      <c r="D7" s="364"/>
      <c r="E7" s="171"/>
    </row>
    <row r="8" spans="1:5" ht="20.100000000000001" customHeight="1">
      <c r="A8" s="363"/>
      <c r="B8" s="172" t="s">
        <v>265</v>
      </c>
      <c r="C8" s="364" t="s">
        <v>266</v>
      </c>
      <c r="D8" s="364"/>
      <c r="E8" s="171"/>
    </row>
    <row r="9" spans="1:5" ht="20.100000000000001" customHeight="1">
      <c r="A9" s="363"/>
      <c r="B9" s="172" t="s">
        <v>10</v>
      </c>
      <c r="C9" s="364" t="s">
        <v>267</v>
      </c>
      <c r="D9" s="364"/>
      <c r="E9" s="171"/>
    </row>
    <row r="10" spans="1:5" ht="20.100000000000001" customHeight="1">
      <c r="A10" s="363"/>
      <c r="B10" s="172" t="s">
        <v>268</v>
      </c>
      <c r="C10" s="364" t="s">
        <v>269</v>
      </c>
      <c r="D10" s="364"/>
      <c r="E10" s="171"/>
    </row>
    <row r="11" spans="1:5" ht="20.100000000000001" customHeight="1">
      <c r="A11" s="363"/>
      <c r="B11" s="172" t="s">
        <v>270</v>
      </c>
      <c r="C11" s="364" t="s">
        <v>271</v>
      </c>
      <c r="D11" s="364"/>
      <c r="E11" s="171"/>
    </row>
    <row r="12" spans="1:5" ht="20.100000000000001" customHeight="1">
      <c r="A12" s="363"/>
      <c r="B12" s="172" t="s">
        <v>272</v>
      </c>
      <c r="C12" s="367" t="s">
        <v>273</v>
      </c>
      <c r="D12" s="367"/>
      <c r="E12" s="171"/>
    </row>
    <row r="13" spans="1:5" ht="20.100000000000001" customHeight="1">
      <c r="A13" s="363"/>
      <c r="B13" s="172" t="s">
        <v>274</v>
      </c>
      <c r="C13" s="364" t="s">
        <v>275</v>
      </c>
      <c r="D13" s="364"/>
      <c r="E13" s="171"/>
    </row>
    <row r="14" spans="1:5" ht="20.100000000000001" customHeight="1">
      <c r="A14" s="363"/>
      <c r="B14" s="172" t="s">
        <v>276</v>
      </c>
      <c r="C14" s="364" t="s">
        <v>277</v>
      </c>
      <c r="D14" s="364"/>
      <c r="E14" s="171"/>
    </row>
    <row r="15" spans="1:5" ht="20.100000000000001" customHeight="1">
      <c r="A15" s="363"/>
      <c r="B15" s="172" t="s">
        <v>278</v>
      </c>
      <c r="C15" s="364" t="s">
        <v>279</v>
      </c>
      <c r="D15" s="364"/>
      <c r="E15" s="171"/>
    </row>
    <row r="16" spans="1:5" ht="20.100000000000001" customHeight="1">
      <c r="A16" s="363" t="s">
        <v>280</v>
      </c>
      <c r="B16" s="172" t="s">
        <v>281</v>
      </c>
      <c r="C16" s="364" t="s">
        <v>282</v>
      </c>
      <c r="D16" s="364"/>
      <c r="E16" s="171"/>
    </row>
    <row r="17" spans="1:5" ht="20.100000000000001" customHeight="1">
      <c r="A17" s="363"/>
      <c r="B17" s="172" t="s">
        <v>283</v>
      </c>
      <c r="C17" s="364" t="s">
        <v>284</v>
      </c>
      <c r="D17" s="364"/>
      <c r="E17" s="171"/>
    </row>
    <row r="18" spans="1:5" ht="20.100000000000001" customHeight="1">
      <c r="A18" s="363" t="s">
        <v>285</v>
      </c>
      <c r="B18" s="172" t="s">
        <v>35</v>
      </c>
      <c r="C18" s="364" t="s">
        <v>286</v>
      </c>
      <c r="D18" s="364"/>
      <c r="E18" s="171"/>
    </row>
    <row r="19" spans="1:5" ht="35.25" customHeight="1">
      <c r="A19" s="363"/>
      <c r="B19" s="172" t="s">
        <v>287</v>
      </c>
      <c r="C19" s="364" t="s">
        <v>288</v>
      </c>
      <c r="D19" s="364"/>
      <c r="E19" s="171"/>
    </row>
    <row r="20" spans="1:5" ht="20.100000000000001" customHeight="1">
      <c r="A20" s="366" t="s">
        <v>289</v>
      </c>
      <c r="B20" s="366"/>
      <c r="C20" s="364" t="s">
        <v>290</v>
      </c>
      <c r="D20" s="364"/>
      <c r="E20" s="171"/>
    </row>
    <row r="21" spans="1:5" ht="20.100000000000001" customHeight="1">
      <c r="A21" s="363" t="s">
        <v>291</v>
      </c>
      <c r="B21" s="172" t="s">
        <v>292</v>
      </c>
      <c r="C21" s="364" t="s">
        <v>293</v>
      </c>
      <c r="D21" s="364"/>
      <c r="E21" s="171"/>
    </row>
    <row r="22" spans="1:5" ht="20.100000000000001" customHeight="1">
      <c r="A22" s="363"/>
      <c r="B22" s="172" t="s">
        <v>294</v>
      </c>
      <c r="C22" s="364" t="s">
        <v>295</v>
      </c>
      <c r="D22" s="364"/>
      <c r="E22" s="171"/>
    </row>
    <row r="23" spans="1:5" ht="20.100000000000001" customHeight="1">
      <c r="A23" s="363" t="s">
        <v>296</v>
      </c>
      <c r="B23" s="363"/>
      <c r="C23" s="364" t="s">
        <v>295</v>
      </c>
      <c r="D23" s="364"/>
      <c r="E23" s="171"/>
    </row>
    <row r="24" spans="1:5" ht="20.100000000000001" customHeight="1">
      <c r="A24" s="363" t="s">
        <v>297</v>
      </c>
      <c r="B24" s="172" t="s">
        <v>298</v>
      </c>
      <c r="C24" s="364" t="s">
        <v>295</v>
      </c>
      <c r="D24" s="364"/>
      <c r="E24" s="171"/>
    </row>
    <row r="25" spans="1:5" ht="20.100000000000001" customHeight="1">
      <c r="A25" s="363"/>
      <c r="B25" s="172" t="s">
        <v>299</v>
      </c>
      <c r="C25" s="364" t="s">
        <v>290</v>
      </c>
      <c r="D25" s="364"/>
      <c r="E25" s="171"/>
    </row>
    <row r="26" spans="1:5" ht="20.100000000000001" customHeight="1">
      <c r="A26" s="363" t="s">
        <v>300</v>
      </c>
      <c r="B26" s="363"/>
      <c r="C26" s="364" t="s">
        <v>295</v>
      </c>
      <c r="D26" s="364"/>
      <c r="E26" s="171"/>
    </row>
    <row r="27" spans="1:5" ht="20.100000000000001" customHeight="1">
      <c r="A27" s="363" t="s">
        <v>301</v>
      </c>
      <c r="B27" s="363"/>
      <c r="C27" s="364" t="s">
        <v>302</v>
      </c>
      <c r="D27" s="364"/>
      <c r="E27" s="171"/>
    </row>
    <row r="28" spans="1:5" ht="20.100000000000001" customHeight="1">
      <c r="A28" s="363" t="s">
        <v>303</v>
      </c>
      <c r="B28" s="363"/>
      <c r="C28" s="364" t="s">
        <v>295</v>
      </c>
      <c r="D28" s="364"/>
      <c r="E28" s="171"/>
    </row>
    <row r="29" spans="1:5" ht="59.25" customHeight="1">
      <c r="A29" s="363" t="s">
        <v>304</v>
      </c>
      <c r="B29" s="363"/>
      <c r="C29" s="364" t="s">
        <v>305</v>
      </c>
      <c r="D29" s="364"/>
      <c r="E29" s="171"/>
    </row>
    <row r="30" spans="1:5" ht="30" customHeight="1">
      <c r="A30" s="363" t="s">
        <v>306</v>
      </c>
      <c r="B30" s="363"/>
      <c r="C30" s="364"/>
      <c r="D30" s="364"/>
      <c r="E30" s="171"/>
    </row>
    <row r="31" spans="1:5" ht="30" customHeight="1"/>
    <row r="32" spans="1: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</sheetData>
  <mergeCells count="44">
    <mergeCell ref="C3:D3"/>
    <mergeCell ref="A4:B4"/>
    <mergeCell ref="A26:B26"/>
    <mergeCell ref="A27:B27"/>
    <mergeCell ref="A28:B28"/>
    <mergeCell ref="A3:B3"/>
    <mergeCell ref="A16:A17"/>
    <mergeCell ref="C4:D4"/>
    <mergeCell ref="A5:B5"/>
    <mergeCell ref="C5:D5"/>
    <mergeCell ref="A6:A1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21:D21"/>
    <mergeCell ref="C22:D22"/>
    <mergeCell ref="C16:D16"/>
    <mergeCell ref="C17:D17"/>
    <mergeCell ref="A18:A19"/>
    <mergeCell ref="C18:D18"/>
    <mergeCell ref="C19:D19"/>
    <mergeCell ref="A30:B30"/>
    <mergeCell ref="C30:D30"/>
    <mergeCell ref="A1:E1"/>
    <mergeCell ref="C26:D26"/>
    <mergeCell ref="C27:D27"/>
    <mergeCell ref="C28:D28"/>
    <mergeCell ref="A29:B29"/>
    <mergeCell ref="C29:D29"/>
    <mergeCell ref="A23:B23"/>
    <mergeCell ref="C23:D23"/>
    <mergeCell ref="A24:A25"/>
    <mergeCell ref="C24:D24"/>
    <mergeCell ref="C25:D25"/>
    <mergeCell ref="A20:B20"/>
    <mergeCell ref="C20:D20"/>
    <mergeCell ref="A21:A22"/>
  </mergeCells>
  <phoneticPr fontId="1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8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zoomScaleNormal="100" zoomScaleSheetLayoutView="100" workbookViewId="0">
      <selection activeCell="N11" sqref="N11"/>
    </sheetView>
  </sheetViews>
  <sheetFormatPr defaultRowHeight="16.5"/>
  <cols>
    <col min="1" max="1" width="4.75" customWidth="1"/>
    <col min="2" max="2" width="15.125" style="2" customWidth="1"/>
    <col min="3" max="3" width="12.875" customWidth="1"/>
    <col min="4" max="6" width="11.875" customWidth="1"/>
    <col min="7" max="8" width="9.375" customWidth="1"/>
    <col min="9" max="9" width="9.875" customWidth="1"/>
    <col min="10" max="10" width="1.375" customWidth="1"/>
  </cols>
  <sheetData>
    <row r="1" spans="1:10" ht="36.6" customHeight="1">
      <c r="A1" s="370" t="s">
        <v>196</v>
      </c>
      <c r="B1" s="370"/>
      <c r="C1" s="370"/>
      <c r="D1" s="370"/>
      <c r="E1" s="370"/>
      <c r="F1" s="370"/>
      <c r="G1" s="370"/>
      <c r="H1" s="370"/>
      <c r="I1" s="370"/>
      <c r="J1" s="136"/>
    </row>
    <row r="2" spans="1:10">
      <c r="A2" s="131"/>
      <c r="B2" s="132"/>
      <c r="C2" s="131"/>
      <c r="D2" s="131"/>
      <c r="E2" s="131"/>
      <c r="F2" s="131"/>
      <c r="G2" s="131"/>
      <c r="H2" s="131"/>
      <c r="I2" s="131"/>
      <c r="J2" s="131"/>
    </row>
    <row r="3" spans="1:10" ht="30" customHeight="1">
      <c r="A3" s="130" t="s">
        <v>197</v>
      </c>
      <c r="B3" s="129"/>
      <c r="C3" s="128"/>
      <c r="D3" s="128"/>
      <c r="E3" s="128"/>
      <c r="F3" s="128"/>
      <c r="G3" s="127"/>
      <c r="H3" s="127"/>
      <c r="I3" s="127"/>
      <c r="J3" s="126"/>
    </row>
    <row r="4" spans="1:10" ht="20.100000000000001" customHeight="1">
      <c r="A4" s="380" t="s">
        <v>195</v>
      </c>
      <c r="B4" s="380"/>
      <c r="C4" s="380"/>
      <c r="D4" s="380"/>
      <c r="E4" s="380"/>
      <c r="F4" s="380"/>
      <c r="G4" s="380"/>
      <c r="H4" s="380"/>
      <c r="I4" s="380"/>
      <c r="J4" s="380"/>
    </row>
    <row r="5" spans="1:10">
      <c r="A5" s="380" t="s">
        <v>194</v>
      </c>
      <c r="B5" s="380"/>
      <c r="C5" s="380"/>
      <c r="D5" s="380"/>
      <c r="E5" s="380"/>
      <c r="F5" s="380"/>
      <c r="G5" s="380"/>
      <c r="H5" s="380"/>
      <c r="I5" s="380"/>
      <c r="J5" s="380"/>
    </row>
    <row r="6" spans="1:10">
      <c r="A6" s="380" t="s">
        <v>193</v>
      </c>
      <c r="B6" s="380"/>
      <c r="C6" s="380"/>
      <c r="D6" s="380"/>
      <c r="E6" s="380"/>
      <c r="F6" s="380"/>
      <c r="G6" s="380"/>
      <c r="H6" s="380"/>
      <c r="I6" s="380"/>
      <c r="J6" s="380"/>
    </row>
    <row r="7" spans="1:10">
      <c r="A7" s="380" t="s">
        <v>192</v>
      </c>
      <c r="B7" s="380"/>
      <c r="C7" s="380"/>
      <c r="D7" s="380"/>
      <c r="E7" s="380"/>
      <c r="F7" s="380"/>
      <c r="G7" s="380"/>
      <c r="H7" s="380"/>
      <c r="I7" s="380"/>
      <c r="J7" s="380"/>
    </row>
    <row r="8" spans="1:10" ht="20.100000000000001" customHeight="1">
      <c r="A8" s="380"/>
      <c r="B8" s="380"/>
      <c r="C8" s="380"/>
      <c r="D8" s="380"/>
      <c r="E8" s="380"/>
      <c r="F8" s="380"/>
      <c r="G8" s="380"/>
      <c r="H8" s="380"/>
      <c r="I8" s="380"/>
      <c r="J8" s="380"/>
    </row>
    <row r="9" spans="1:10">
      <c r="A9" s="379" t="s">
        <v>311</v>
      </c>
      <c r="B9" s="380"/>
      <c r="C9" s="380"/>
      <c r="D9" s="380"/>
      <c r="E9" s="380"/>
      <c r="F9" s="380"/>
      <c r="G9" s="380"/>
      <c r="H9" s="380"/>
      <c r="I9" s="380"/>
      <c r="J9" s="380"/>
    </row>
    <row r="10" spans="1:10" ht="17.25">
      <c r="A10" s="130"/>
      <c r="B10" s="129"/>
      <c r="C10" s="128"/>
      <c r="D10" s="128"/>
      <c r="E10" s="128"/>
      <c r="F10" s="128"/>
      <c r="G10" s="127"/>
      <c r="H10" s="127"/>
      <c r="I10" s="127"/>
      <c r="J10" s="126"/>
    </row>
    <row r="11" spans="1:10" ht="20.100000000000001" customHeight="1">
      <c r="A11" s="379" t="s">
        <v>200</v>
      </c>
      <c r="B11" s="380"/>
      <c r="C11" s="380"/>
      <c r="D11" s="380"/>
      <c r="E11" s="380"/>
      <c r="F11" s="380"/>
      <c r="G11" s="380"/>
      <c r="H11" s="380"/>
      <c r="I11" s="380"/>
      <c r="J11" s="380"/>
    </row>
    <row r="12" spans="1:10" ht="20.100000000000001" customHeight="1">
      <c r="A12" s="133"/>
      <c r="B12" s="381" t="s">
        <v>191</v>
      </c>
      <c r="C12" s="381" t="s">
        <v>190</v>
      </c>
      <c r="D12" s="382" t="s">
        <v>189</v>
      </c>
      <c r="E12" s="383"/>
      <c r="F12" s="383"/>
      <c r="G12" s="384" t="s">
        <v>188</v>
      </c>
      <c r="H12" s="382" t="s">
        <v>187</v>
      </c>
      <c r="I12" s="386"/>
      <c r="J12" s="134"/>
    </row>
    <row r="13" spans="1:10" ht="20.100000000000001" customHeight="1">
      <c r="A13" s="133"/>
      <c r="B13" s="381"/>
      <c r="C13" s="381"/>
      <c r="D13" s="189" t="s">
        <v>186</v>
      </c>
      <c r="E13" s="189" t="s">
        <v>185</v>
      </c>
      <c r="F13" s="189" t="s">
        <v>184</v>
      </c>
      <c r="G13" s="385"/>
      <c r="H13" s="189" t="s">
        <v>198</v>
      </c>
      <c r="I13" s="189" t="s">
        <v>183</v>
      </c>
      <c r="J13" s="134"/>
    </row>
    <row r="14" spans="1:10" ht="20.100000000000001" customHeight="1">
      <c r="A14" s="133"/>
      <c r="B14" s="387" t="s">
        <v>182</v>
      </c>
      <c r="C14" s="388"/>
      <c r="D14" s="125">
        <v>3.58</v>
      </c>
      <c r="E14" s="124" t="s">
        <v>180</v>
      </c>
      <c r="F14" s="124" t="s">
        <v>180</v>
      </c>
      <c r="G14" s="123" t="s">
        <v>142</v>
      </c>
      <c r="H14" s="123" t="s">
        <v>146</v>
      </c>
      <c r="I14" s="123"/>
      <c r="J14" s="134"/>
    </row>
    <row r="15" spans="1:10" ht="20.100000000000001" customHeight="1">
      <c r="A15" s="133"/>
      <c r="B15" s="371" t="s">
        <v>181</v>
      </c>
      <c r="C15" s="372"/>
      <c r="D15" s="122">
        <v>3.58</v>
      </c>
      <c r="E15" s="120" t="s">
        <v>180</v>
      </c>
      <c r="F15" s="120" t="s">
        <v>179</v>
      </c>
      <c r="G15" s="118" t="s">
        <v>151</v>
      </c>
      <c r="H15" s="118" t="s">
        <v>146</v>
      </c>
      <c r="I15" s="118"/>
      <c r="J15" s="134"/>
    </row>
    <row r="16" spans="1:10" ht="20.100000000000001" customHeight="1">
      <c r="A16" s="133"/>
      <c r="B16" s="390" t="s">
        <v>178</v>
      </c>
      <c r="C16" s="120" t="s">
        <v>177</v>
      </c>
      <c r="D16" s="121">
        <v>0.13</v>
      </c>
      <c r="E16" s="119">
        <v>0.28000000000000003</v>
      </c>
      <c r="F16" s="119">
        <v>0.16</v>
      </c>
      <c r="G16" s="118" t="s">
        <v>162</v>
      </c>
      <c r="H16" s="118"/>
      <c r="I16" s="118" t="s">
        <v>138</v>
      </c>
      <c r="J16" s="134"/>
    </row>
    <row r="17" spans="1:10" ht="20.100000000000001" customHeight="1">
      <c r="A17" s="133"/>
      <c r="B17" s="391"/>
      <c r="C17" s="120" t="s">
        <v>176</v>
      </c>
      <c r="D17" s="121">
        <v>0.1</v>
      </c>
      <c r="E17" s="119">
        <v>0.25</v>
      </c>
      <c r="F17" s="119">
        <v>0.17</v>
      </c>
      <c r="G17" s="118" t="s">
        <v>162</v>
      </c>
      <c r="H17" s="118"/>
      <c r="I17" s="118" t="s">
        <v>146</v>
      </c>
      <c r="J17" s="134"/>
    </row>
    <row r="18" spans="1:10" ht="20.100000000000001" customHeight="1">
      <c r="A18" s="133"/>
      <c r="B18" s="391"/>
      <c r="C18" s="120" t="s">
        <v>175</v>
      </c>
      <c r="D18" s="121">
        <v>0.1</v>
      </c>
      <c r="E18" s="119">
        <v>0.27</v>
      </c>
      <c r="F18" s="119">
        <v>0.17</v>
      </c>
      <c r="G18" s="118" t="s">
        <v>162</v>
      </c>
      <c r="H18" s="118"/>
      <c r="I18" s="118" t="s">
        <v>138</v>
      </c>
      <c r="J18" s="134"/>
    </row>
    <row r="19" spans="1:10" ht="20.100000000000001" customHeight="1">
      <c r="A19" s="133"/>
      <c r="B19" s="391"/>
      <c r="C19" s="120" t="s">
        <v>174</v>
      </c>
      <c r="D19" s="121">
        <v>0.1</v>
      </c>
      <c r="E19" s="119">
        <v>0.28000000000000003</v>
      </c>
      <c r="F19" s="119">
        <v>0.19</v>
      </c>
      <c r="G19" s="118" t="s">
        <v>162</v>
      </c>
      <c r="H19" s="118"/>
      <c r="I19" s="118" t="s">
        <v>141</v>
      </c>
      <c r="J19" s="134"/>
    </row>
    <row r="20" spans="1:10" ht="20.100000000000001" customHeight="1">
      <c r="A20" s="133"/>
      <c r="B20" s="391"/>
      <c r="C20" s="120" t="s">
        <v>173</v>
      </c>
      <c r="D20" s="121">
        <v>0.04</v>
      </c>
      <c r="E20" s="119">
        <v>0.16</v>
      </c>
      <c r="F20" s="119">
        <v>0.11</v>
      </c>
      <c r="G20" s="118" t="s">
        <v>160</v>
      </c>
      <c r="H20" s="118"/>
      <c r="I20" s="118" t="s">
        <v>138</v>
      </c>
      <c r="J20" s="134"/>
    </row>
    <row r="21" spans="1:10" ht="20.100000000000001" customHeight="1">
      <c r="A21" s="133"/>
      <c r="B21" s="391"/>
      <c r="C21" s="120" t="s">
        <v>172</v>
      </c>
      <c r="D21" s="121">
        <v>0.02</v>
      </c>
      <c r="E21" s="119">
        <v>0.16</v>
      </c>
      <c r="F21" s="119">
        <v>7.0000000000000007E-2</v>
      </c>
      <c r="G21" s="118" t="s">
        <v>160</v>
      </c>
      <c r="H21" s="118"/>
      <c r="I21" s="118" t="s">
        <v>138</v>
      </c>
      <c r="J21" s="134"/>
    </row>
    <row r="22" spans="1:10" ht="20.100000000000001" customHeight="1">
      <c r="A22" s="133"/>
      <c r="B22" s="391"/>
      <c r="C22" s="120" t="s">
        <v>171</v>
      </c>
      <c r="D22" s="121">
        <v>0.1</v>
      </c>
      <c r="E22" s="119">
        <v>0.21</v>
      </c>
      <c r="F22" s="119">
        <v>0.13</v>
      </c>
      <c r="G22" s="118" t="s">
        <v>162</v>
      </c>
      <c r="H22" s="118"/>
      <c r="I22" s="118" t="s">
        <v>146</v>
      </c>
      <c r="J22" s="134"/>
    </row>
    <row r="23" spans="1:10" ht="20.100000000000001" customHeight="1">
      <c r="A23" s="133"/>
      <c r="B23" s="391"/>
      <c r="C23" s="120" t="s">
        <v>170</v>
      </c>
      <c r="D23" s="121">
        <v>0.09</v>
      </c>
      <c r="E23" s="119">
        <v>0.23</v>
      </c>
      <c r="F23" s="119">
        <v>0.09</v>
      </c>
      <c r="G23" s="118" t="s">
        <v>169</v>
      </c>
      <c r="H23" s="118"/>
      <c r="I23" s="118" t="s">
        <v>146</v>
      </c>
      <c r="J23" s="134"/>
    </row>
    <row r="24" spans="1:10" ht="20.100000000000001" customHeight="1">
      <c r="A24" s="133"/>
      <c r="B24" s="391"/>
      <c r="C24" s="120" t="s">
        <v>168</v>
      </c>
      <c r="D24" s="121">
        <v>0.04</v>
      </c>
      <c r="E24" s="119">
        <v>0.11</v>
      </c>
      <c r="F24" s="119">
        <v>0.17</v>
      </c>
      <c r="G24" s="118" t="s">
        <v>160</v>
      </c>
      <c r="H24" s="118"/>
      <c r="I24" s="118" t="s">
        <v>138</v>
      </c>
      <c r="J24" s="134"/>
    </row>
    <row r="25" spans="1:10" ht="20.100000000000001" customHeight="1">
      <c r="A25" s="133"/>
      <c r="B25" s="392"/>
      <c r="C25" s="120" t="s">
        <v>167</v>
      </c>
      <c r="D25" s="121">
        <v>0.08</v>
      </c>
      <c r="E25" s="119">
        <v>0.16</v>
      </c>
      <c r="F25" s="119">
        <v>0.18</v>
      </c>
      <c r="G25" s="118" t="s">
        <v>166</v>
      </c>
      <c r="H25" s="118"/>
      <c r="I25" s="118" t="s">
        <v>138</v>
      </c>
      <c r="J25" s="134"/>
    </row>
    <row r="26" spans="1:10" ht="20.100000000000001" customHeight="1">
      <c r="A26" s="133"/>
      <c r="B26" s="390" t="s">
        <v>165</v>
      </c>
      <c r="C26" s="120" t="s">
        <v>164</v>
      </c>
      <c r="D26" s="121">
        <v>0.04</v>
      </c>
      <c r="E26" s="119">
        <v>0.18</v>
      </c>
      <c r="F26" s="119">
        <v>0.11</v>
      </c>
      <c r="G26" s="118" t="s">
        <v>162</v>
      </c>
      <c r="H26" s="118"/>
      <c r="I26" s="118" t="s">
        <v>146</v>
      </c>
      <c r="J26" s="134"/>
    </row>
    <row r="27" spans="1:10" ht="20.100000000000001" customHeight="1">
      <c r="A27" s="133"/>
      <c r="B27" s="395"/>
      <c r="C27" s="120" t="s">
        <v>12</v>
      </c>
      <c r="D27" s="119">
        <v>0.04</v>
      </c>
      <c r="E27" s="119">
        <v>0.11</v>
      </c>
      <c r="F27" s="119">
        <v>0.13</v>
      </c>
      <c r="G27" s="118" t="s">
        <v>160</v>
      </c>
      <c r="H27" s="118"/>
      <c r="I27" s="118" t="s">
        <v>146</v>
      </c>
      <c r="J27" s="134"/>
    </row>
    <row r="28" spans="1:10" ht="20.100000000000001" customHeight="1">
      <c r="A28" s="133"/>
      <c r="B28" s="396" t="s">
        <v>163</v>
      </c>
      <c r="C28" s="120" t="s">
        <v>163</v>
      </c>
      <c r="D28" s="119">
        <v>0.04</v>
      </c>
      <c r="E28" s="119">
        <v>0.11</v>
      </c>
      <c r="F28" s="119">
        <v>0.13</v>
      </c>
      <c r="G28" s="118" t="s">
        <v>162</v>
      </c>
      <c r="H28" s="118"/>
      <c r="I28" s="118" t="s">
        <v>146</v>
      </c>
      <c r="J28" s="134"/>
    </row>
    <row r="29" spans="1:10" ht="20.100000000000001" customHeight="1">
      <c r="A29" s="133"/>
      <c r="B29" s="392"/>
      <c r="C29" s="120" t="s">
        <v>161</v>
      </c>
      <c r="D29" s="119">
        <v>0.04</v>
      </c>
      <c r="E29" s="119">
        <v>0.1</v>
      </c>
      <c r="F29" s="119">
        <v>0.1</v>
      </c>
      <c r="G29" s="118" t="s">
        <v>160</v>
      </c>
      <c r="H29" s="118"/>
      <c r="I29" s="118" t="s">
        <v>146</v>
      </c>
      <c r="J29" s="134"/>
    </row>
    <row r="30" spans="1:10" ht="20.100000000000001" customHeight="1">
      <c r="A30" s="133"/>
      <c r="B30" s="371" t="s">
        <v>159</v>
      </c>
      <c r="C30" s="372"/>
      <c r="D30" s="119">
        <v>0.04</v>
      </c>
      <c r="E30" s="119">
        <v>0.35</v>
      </c>
      <c r="F30" s="119">
        <v>0.2</v>
      </c>
      <c r="G30" s="118" t="s">
        <v>142</v>
      </c>
      <c r="H30" s="118" t="s">
        <v>138</v>
      </c>
      <c r="I30" s="118"/>
      <c r="J30" s="134"/>
    </row>
    <row r="31" spans="1:10" ht="20.100000000000001" customHeight="1">
      <c r="A31" s="133"/>
      <c r="B31" s="390" t="s">
        <v>158</v>
      </c>
      <c r="C31" s="120" t="s">
        <v>157</v>
      </c>
      <c r="D31" s="119">
        <v>0.04</v>
      </c>
      <c r="E31" s="119">
        <v>0.23</v>
      </c>
      <c r="F31" s="119">
        <v>0.1</v>
      </c>
      <c r="G31" s="118" t="s">
        <v>142</v>
      </c>
      <c r="H31" s="118" t="s">
        <v>138</v>
      </c>
      <c r="I31" s="118"/>
      <c r="J31" s="134"/>
    </row>
    <row r="32" spans="1:10" ht="20.100000000000001" customHeight="1">
      <c r="A32" s="133"/>
      <c r="B32" s="392"/>
      <c r="C32" s="120" t="s">
        <v>156</v>
      </c>
      <c r="D32" s="119">
        <v>0.04</v>
      </c>
      <c r="E32" s="119">
        <v>0.21</v>
      </c>
      <c r="F32" s="119">
        <v>0.13</v>
      </c>
      <c r="G32" s="118" t="s">
        <v>142</v>
      </c>
      <c r="H32" s="118" t="s">
        <v>146</v>
      </c>
      <c r="I32" s="118"/>
      <c r="J32" s="134"/>
    </row>
    <row r="33" spans="1:10" ht="20.100000000000001" customHeight="1">
      <c r="A33" s="133"/>
      <c r="B33" s="371" t="s">
        <v>155</v>
      </c>
      <c r="C33" s="372"/>
      <c r="D33" s="119">
        <v>0.04</v>
      </c>
      <c r="E33" s="119">
        <v>0.28999999999999998</v>
      </c>
      <c r="F33" s="119">
        <v>0.17</v>
      </c>
      <c r="G33" s="118" t="s">
        <v>151</v>
      </c>
      <c r="H33" s="118" t="s">
        <v>138</v>
      </c>
      <c r="I33" s="118"/>
      <c r="J33" s="134"/>
    </row>
    <row r="34" spans="1:10" ht="20.100000000000001" customHeight="1">
      <c r="A34" s="133"/>
      <c r="B34" s="390" t="s">
        <v>154</v>
      </c>
      <c r="C34" s="120" t="s">
        <v>153</v>
      </c>
      <c r="D34" s="119">
        <v>0.04</v>
      </c>
      <c r="E34" s="119">
        <v>0.28999999999999998</v>
      </c>
      <c r="F34" s="119">
        <v>0.17</v>
      </c>
      <c r="G34" s="118" t="s">
        <v>142</v>
      </c>
      <c r="H34" s="118" t="s">
        <v>138</v>
      </c>
      <c r="I34" s="118"/>
      <c r="J34" s="134"/>
    </row>
    <row r="35" spans="1:10" ht="20.100000000000001" customHeight="1">
      <c r="A35" s="133"/>
      <c r="B35" s="392"/>
      <c r="C35" s="120" t="s">
        <v>152</v>
      </c>
      <c r="D35" s="119">
        <v>0.04</v>
      </c>
      <c r="E35" s="119">
        <v>0.28999999999999998</v>
      </c>
      <c r="F35" s="119">
        <v>0.17</v>
      </c>
      <c r="G35" s="118" t="s">
        <v>151</v>
      </c>
      <c r="H35" s="118" t="s">
        <v>138</v>
      </c>
      <c r="I35" s="118"/>
      <c r="J35" s="134"/>
    </row>
    <row r="36" spans="1:10" ht="20.100000000000001" customHeight="1">
      <c r="A36" s="133"/>
      <c r="B36" s="371" t="s">
        <v>150</v>
      </c>
      <c r="C36" s="372"/>
      <c r="D36" s="119">
        <v>0.04</v>
      </c>
      <c r="E36" s="119">
        <v>1.1299999999999999</v>
      </c>
      <c r="F36" s="119">
        <v>1.25</v>
      </c>
      <c r="G36" s="118" t="s">
        <v>149</v>
      </c>
      <c r="H36" s="118" t="s">
        <v>146</v>
      </c>
      <c r="I36" s="118"/>
      <c r="J36" s="134"/>
    </row>
    <row r="37" spans="1:10" ht="20.100000000000001" customHeight="1">
      <c r="A37" s="133"/>
      <c r="B37" s="371" t="s">
        <v>148</v>
      </c>
      <c r="C37" s="372"/>
      <c r="D37" s="119">
        <v>0.04</v>
      </c>
      <c r="E37" s="119">
        <v>0.52</v>
      </c>
      <c r="F37" s="119">
        <v>0.4</v>
      </c>
      <c r="G37" s="118" t="s">
        <v>142</v>
      </c>
      <c r="H37" s="118" t="s">
        <v>138</v>
      </c>
      <c r="I37" s="118"/>
      <c r="J37" s="134"/>
    </row>
    <row r="38" spans="1:10" ht="20.100000000000001" customHeight="1">
      <c r="A38" s="133"/>
      <c r="B38" s="371" t="s">
        <v>147</v>
      </c>
      <c r="C38" s="372"/>
      <c r="D38" s="119">
        <v>0.04</v>
      </c>
      <c r="E38" s="119">
        <v>0.96</v>
      </c>
      <c r="F38" s="119">
        <v>1</v>
      </c>
      <c r="G38" s="118" t="s">
        <v>142</v>
      </c>
      <c r="H38" s="118" t="s">
        <v>146</v>
      </c>
      <c r="I38" s="118"/>
      <c r="J38" s="134"/>
    </row>
    <row r="39" spans="1:10" ht="20.100000000000001" customHeight="1">
      <c r="A39" s="133"/>
      <c r="B39" s="371" t="s">
        <v>145</v>
      </c>
      <c r="C39" s="372"/>
      <c r="D39" s="119">
        <v>0.1</v>
      </c>
      <c r="E39" s="119">
        <v>0.75</v>
      </c>
      <c r="F39" s="119">
        <v>0.5</v>
      </c>
      <c r="G39" s="118" t="s">
        <v>142</v>
      </c>
      <c r="H39" s="118" t="s">
        <v>144</v>
      </c>
      <c r="I39" s="118"/>
      <c r="J39" s="134"/>
    </row>
    <row r="40" spans="1:10" ht="20.100000000000001" customHeight="1">
      <c r="A40" s="133"/>
      <c r="B40" s="371" t="s">
        <v>143</v>
      </c>
      <c r="C40" s="372"/>
      <c r="D40" s="119">
        <v>0.04</v>
      </c>
      <c r="E40" s="119">
        <v>0.47</v>
      </c>
      <c r="F40" s="119">
        <v>0.42</v>
      </c>
      <c r="G40" s="118" t="s">
        <v>142</v>
      </c>
      <c r="H40" s="118" t="s">
        <v>141</v>
      </c>
      <c r="I40" s="118"/>
      <c r="J40" s="134"/>
    </row>
    <row r="41" spans="1:10" ht="20.100000000000001" customHeight="1">
      <c r="A41" s="133"/>
      <c r="B41" s="393" t="s">
        <v>140</v>
      </c>
      <c r="C41" s="394"/>
      <c r="D41" s="137">
        <v>0.42</v>
      </c>
      <c r="E41" s="137">
        <v>2.46</v>
      </c>
      <c r="F41" s="137">
        <v>2.71</v>
      </c>
      <c r="G41" s="138" t="s">
        <v>139</v>
      </c>
      <c r="H41" s="138" t="s">
        <v>138</v>
      </c>
      <c r="I41" s="138"/>
      <c r="J41" s="134"/>
    </row>
    <row r="42" spans="1:10" ht="20.100000000000001" customHeight="1">
      <c r="A42" s="133"/>
      <c r="B42" s="134"/>
      <c r="C42" s="134"/>
      <c r="D42" s="134"/>
      <c r="E42" s="134"/>
      <c r="F42" s="134"/>
      <c r="G42" s="134"/>
      <c r="H42" s="134"/>
      <c r="I42" s="134"/>
      <c r="J42" s="134"/>
    </row>
    <row r="43" spans="1:10" ht="20.100000000000001" customHeight="1">
      <c r="A43" s="133"/>
      <c r="B43" s="134"/>
      <c r="C43" s="134"/>
      <c r="D43" s="134"/>
      <c r="E43" s="134"/>
      <c r="F43" s="134"/>
      <c r="G43" s="134"/>
      <c r="H43" s="134"/>
      <c r="I43" s="134"/>
      <c r="J43" s="134"/>
    </row>
    <row r="44" spans="1:10" ht="20.100000000000001" customHeight="1">
      <c r="A44" s="133"/>
      <c r="B44" s="134"/>
      <c r="C44" s="134"/>
      <c r="D44" s="134"/>
      <c r="E44" s="134"/>
      <c r="F44" s="134"/>
      <c r="G44" s="134"/>
      <c r="H44" s="134"/>
      <c r="I44" s="134"/>
      <c r="J44" s="134"/>
    </row>
    <row r="45" spans="1:10" ht="20.100000000000001" customHeight="1">
      <c r="A45" s="134" t="s">
        <v>199</v>
      </c>
      <c r="B45" s="134"/>
      <c r="C45" s="134"/>
      <c r="D45" s="134"/>
      <c r="E45" s="134"/>
      <c r="F45" s="134"/>
      <c r="G45" s="134"/>
      <c r="H45" s="134"/>
      <c r="I45" s="134"/>
      <c r="J45" s="134"/>
    </row>
    <row r="46" spans="1:10" ht="20.100000000000001" customHeight="1">
      <c r="A46" s="133"/>
      <c r="B46" s="375" t="s">
        <v>53</v>
      </c>
      <c r="C46" s="376"/>
      <c r="D46" s="375" t="s">
        <v>14</v>
      </c>
      <c r="E46" s="389"/>
      <c r="F46" s="376"/>
      <c r="G46" s="134"/>
      <c r="H46" s="134"/>
      <c r="I46" s="134"/>
      <c r="J46" s="134"/>
    </row>
    <row r="47" spans="1:10" ht="20.100000000000001" customHeight="1">
      <c r="A47" s="133"/>
      <c r="B47" s="117" t="s">
        <v>54</v>
      </c>
      <c r="C47" s="117" t="s">
        <v>16</v>
      </c>
      <c r="D47" s="375" t="s">
        <v>15</v>
      </c>
      <c r="E47" s="376"/>
      <c r="F47" s="117" t="s">
        <v>16</v>
      </c>
      <c r="G47" s="134"/>
      <c r="H47" s="134"/>
      <c r="I47" s="134"/>
      <c r="J47" s="134"/>
    </row>
    <row r="48" spans="1:10" ht="20.100000000000001" customHeight="1">
      <c r="A48" s="133"/>
      <c r="B48" s="14" t="s">
        <v>55</v>
      </c>
      <c r="C48" s="15">
        <v>1</v>
      </c>
      <c r="D48" s="377" t="s">
        <v>17</v>
      </c>
      <c r="E48" s="378"/>
      <c r="F48" s="15">
        <v>1</v>
      </c>
      <c r="G48" s="134"/>
      <c r="H48" s="134"/>
      <c r="I48" s="134"/>
      <c r="J48" s="134"/>
    </row>
    <row r="49" spans="1:10" ht="20.100000000000001" customHeight="1">
      <c r="A49" s="133"/>
      <c r="B49" s="14" t="s">
        <v>57</v>
      </c>
      <c r="C49" s="15">
        <v>1.1000000000000001</v>
      </c>
      <c r="D49" s="377" t="s">
        <v>18</v>
      </c>
      <c r="E49" s="378"/>
      <c r="F49" s="15">
        <v>1.05</v>
      </c>
      <c r="G49" s="134"/>
      <c r="H49" s="134"/>
      <c r="I49" s="134"/>
      <c r="J49" s="134"/>
    </row>
    <row r="50" spans="1:10" ht="20.100000000000001" customHeight="1">
      <c r="A50" s="133"/>
      <c r="B50" s="30" t="s">
        <v>56</v>
      </c>
      <c r="C50" s="15">
        <v>1.4</v>
      </c>
      <c r="D50" s="373" t="s">
        <v>19</v>
      </c>
      <c r="E50" s="374"/>
      <c r="F50" s="15">
        <v>1.0900000000000001</v>
      </c>
      <c r="G50" s="134"/>
      <c r="H50" s="134"/>
      <c r="I50" s="134"/>
      <c r="J50" s="134"/>
    </row>
    <row r="51" spans="1:10" ht="20.100000000000001" customHeight="1">
      <c r="A51" s="133"/>
      <c r="B51" s="14" t="s">
        <v>58</v>
      </c>
      <c r="C51" s="15">
        <v>1.8</v>
      </c>
      <c r="D51" s="373" t="s">
        <v>20</v>
      </c>
      <c r="E51" s="374"/>
      <c r="F51" s="15">
        <v>1.1399999999999999</v>
      </c>
      <c r="G51" s="134"/>
      <c r="H51" s="134"/>
      <c r="I51" s="134"/>
      <c r="J51" s="134"/>
    </row>
    <row r="52" spans="1:10" ht="20.100000000000001" customHeight="1">
      <c r="A52" s="133"/>
      <c r="B52" s="14" t="s">
        <v>59</v>
      </c>
      <c r="C52" s="15">
        <v>2</v>
      </c>
      <c r="D52" s="373" t="s">
        <v>21</v>
      </c>
      <c r="E52" s="374"/>
      <c r="F52" s="15">
        <v>1.18</v>
      </c>
      <c r="G52" s="134"/>
      <c r="H52" s="134"/>
      <c r="I52" s="134"/>
      <c r="J52" s="134"/>
    </row>
    <row r="53" spans="1:10" ht="20.100000000000001" customHeight="1">
      <c r="A53" s="133"/>
      <c r="B53" s="14"/>
      <c r="C53" s="135"/>
      <c r="D53" s="373" t="s">
        <v>22</v>
      </c>
      <c r="E53" s="374"/>
      <c r="F53" s="15">
        <v>1.2</v>
      </c>
      <c r="G53" s="134"/>
      <c r="H53" s="134"/>
      <c r="I53" s="134"/>
      <c r="J53" s="134"/>
    </row>
    <row r="54" spans="1:10" ht="20.100000000000001" customHeight="1">
      <c r="A54" s="133"/>
      <c r="B54" s="134"/>
      <c r="C54" s="134"/>
      <c r="D54" s="134"/>
      <c r="E54" s="134"/>
      <c r="F54" s="134"/>
      <c r="G54" s="134"/>
      <c r="H54" s="134"/>
      <c r="I54" s="134"/>
      <c r="J54" s="134"/>
    </row>
    <row r="55" spans="1:10" ht="20.100000000000001" customHeight="1">
      <c r="A55" s="133"/>
      <c r="B55" s="134"/>
      <c r="C55" s="134"/>
      <c r="D55" s="134"/>
      <c r="E55" s="134"/>
      <c r="F55" s="134"/>
      <c r="G55" s="134"/>
      <c r="H55" s="134"/>
      <c r="I55" s="134"/>
      <c r="J55" s="134"/>
    </row>
  </sheetData>
  <mergeCells count="37">
    <mergeCell ref="B14:C14"/>
    <mergeCell ref="B46:C46"/>
    <mergeCell ref="D46:F46"/>
    <mergeCell ref="B15:C15"/>
    <mergeCell ref="B16:B25"/>
    <mergeCell ref="B41:C41"/>
    <mergeCell ref="B26:B27"/>
    <mergeCell ref="B28:B29"/>
    <mergeCell ref="B30:C30"/>
    <mergeCell ref="B31:B32"/>
    <mergeCell ref="B33:C33"/>
    <mergeCell ref="B34:B35"/>
    <mergeCell ref="B36:C36"/>
    <mergeCell ref="B37:C37"/>
    <mergeCell ref="B38:C38"/>
    <mergeCell ref="B39:C39"/>
    <mergeCell ref="B12:B13"/>
    <mergeCell ref="C12:C13"/>
    <mergeCell ref="D12:F12"/>
    <mergeCell ref="G12:G13"/>
    <mergeCell ref="H12:I12"/>
    <mergeCell ref="A1:I1"/>
    <mergeCell ref="B40:C40"/>
    <mergeCell ref="D53:E53"/>
    <mergeCell ref="D47:E47"/>
    <mergeCell ref="D48:E48"/>
    <mergeCell ref="D49:E49"/>
    <mergeCell ref="D50:E50"/>
    <mergeCell ref="D51:E51"/>
    <mergeCell ref="D52:E52"/>
    <mergeCell ref="A11:J11"/>
    <mergeCell ref="A4:J4"/>
    <mergeCell ref="A5:J5"/>
    <mergeCell ref="A7:J7"/>
    <mergeCell ref="A6:J6"/>
    <mergeCell ref="A8:J8"/>
    <mergeCell ref="A9:J9"/>
  </mergeCells>
  <phoneticPr fontId="1" type="noConversion"/>
  <pageMargins left="0.70866141732283472" right="0.16" top="0.74803149606299213" bottom="0.74803149606299213" header="0.31496062992125984" footer="0.31496062992125984"/>
  <pageSetup paperSize="9" scale="80" orientation="portrait" r:id="rId1"/>
  <rowBreaks count="1" manualBreakCount="1">
    <brk id="43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0"/>
  <sheetViews>
    <sheetView view="pageBreakPreview" zoomScale="85" zoomScaleNormal="100" zoomScaleSheetLayoutView="85" workbookViewId="0">
      <selection activeCell="K16" sqref="K16"/>
    </sheetView>
  </sheetViews>
  <sheetFormatPr defaultRowHeight="13.5"/>
  <cols>
    <col min="1" max="1" width="25.375" style="1" customWidth="1"/>
    <col min="2" max="2" width="15.375" style="1" customWidth="1"/>
    <col min="3" max="3" width="9" style="1"/>
    <col min="4" max="4" width="14.875" style="1" customWidth="1"/>
    <col min="5" max="5" width="22.625" style="1" customWidth="1"/>
    <col min="6" max="6" width="13.875" style="1" customWidth="1"/>
    <col min="7" max="7" width="13.75" style="1" customWidth="1"/>
    <col min="8" max="8" width="8" style="1" customWidth="1"/>
    <col min="9" max="257" width="9" style="1"/>
    <col min="258" max="258" width="25.375" style="1" customWidth="1"/>
    <col min="259" max="259" width="16.375" style="1" customWidth="1"/>
    <col min="260" max="260" width="9" style="1"/>
    <col min="261" max="261" width="14.875" style="1" customWidth="1"/>
    <col min="262" max="262" width="20.625" style="1" customWidth="1"/>
    <col min="263" max="263" width="13.75" style="1" customWidth="1"/>
    <col min="264" max="264" width="8" style="1" customWidth="1"/>
    <col min="265" max="513" width="9" style="1"/>
    <col min="514" max="514" width="25.375" style="1" customWidth="1"/>
    <col min="515" max="515" width="16.375" style="1" customWidth="1"/>
    <col min="516" max="516" width="9" style="1"/>
    <col min="517" max="517" width="14.875" style="1" customWidth="1"/>
    <col min="518" max="518" width="20.625" style="1" customWidth="1"/>
    <col min="519" max="519" width="13.75" style="1" customWidth="1"/>
    <col min="520" max="520" width="8" style="1" customWidth="1"/>
    <col min="521" max="769" width="9" style="1"/>
    <col min="770" max="770" width="25.375" style="1" customWidth="1"/>
    <col min="771" max="771" width="16.375" style="1" customWidth="1"/>
    <col min="772" max="772" width="9" style="1"/>
    <col min="773" max="773" width="14.875" style="1" customWidth="1"/>
    <col min="774" max="774" width="20.625" style="1" customWidth="1"/>
    <col min="775" max="775" width="13.75" style="1" customWidth="1"/>
    <col min="776" max="776" width="8" style="1" customWidth="1"/>
    <col min="777" max="1025" width="9" style="1"/>
    <col min="1026" max="1026" width="25.375" style="1" customWidth="1"/>
    <col min="1027" max="1027" width="16.375" style="1" customWidth="1"/>
    <col min="1028" max="1028" width="9" style="1"/>
    <col min="1029" max="1029" width="14.875" style="1" customWidth="1"/>
    <col min="1030" max="1030" width="20.625" style="1" customWidth="1"/>
    <col min="1031" max="1031" width="13.75" style="1" customWidth="1"/>
    <col min="1032" max="1032" width="8" style="1" customWidth="1"/>
    <col min="1033" max="1281" width="9" style="1"/>
    <col min="1282" max="1282" width="25.375" style="1" customWidth="1"/>
    <col min="1283" max="1283" width="16.375" style="1" customWidth="1"/>
    <col min="1284" max="1284" width="9" style="1"/>
    <col min="1285" max="1285" width="14.875" style="1" customWidth="1"/>
    <col min="1286" max="1286" width="20.625" style="1" customWidth="1"/>
    <col min="1287" max="1287" width="13.75" style="1" customWidth="1"/>
    <col min="1288" max="1288" width="8" style="1" customWidth="1"/>
    <col min="1289" max="1537" width="9" style="1"/>
    <col min="1538" max="1538" width="25.375" style="1" customWidth="1"/>
    <col min="1539" max="1539" width="16.375" style="1" customWidth="1"/>
    <col min="1540" max="1540" width="9" style="1"/>
    <col min="1541" max="1541" width="14.875" style="1" customWidth="1"/>
    <col min="1542" max="1542" width="20.625" style="1" customWidth="1"/>
    <col min="1543" max="1543" width="13.75" style="1" customWidth="1"/>
    <col min="1544" max="1544" width="8" style="1" customWidth="1"/>
    <col min="1545" max="1793" width="9" style="1"/>
    <col min="1794" max="1794" width="25.375" style="1" customWidth="1"/>
    <col min="1795" max="1795" width="16.375" style="1" customWidth="1"/>
    <col min="1796" max="1796" width="9" style="1"/>
    <col min="1797" max="1797" width="14.875" style="1" customWidth="1"/>
    <col min="1798" max="1798" width="20.625" style="1" customWidth="1"/>
    <col min="1799" max="1799" width="13.75" style="1" customWidth="1"/>
    <col min="1800" max="1800" width="8" style="1" customWidth="1"/>
    <col min="1801" max="2049" width="9" style="1"/>
    <col min="2050" max="2050" width="25.375" style="1" customWidth="1"/>
    <col min="2051" max="2051" width="16.375" style="1" customWidth="1"/>
    <col min="2052" max="2052" width="9" style="1"/>
    <col min="2053" max="2053" width="14.875" style="1" customWidth="1"/>
    <col min="2054" max="2054" width="20.625" style="1" customWidth="1"/>
    <col min="2055" max="2055" width="13.75" style="1" customWidth="1"/>
    <col min="2056" max="2056" width="8" style="1" customWidth="1"/>
    <col min="2057" max="2305" width="9" style="1"/>
    <col min="2306" max="2306" width="25.375" style="1" customWidth="1"/>
    <col min="2307" max="2307" width="16.375" style="1" customWidth="1"/>
    <col min="2308" max="2308" width="9" style="1"/>
    <col min="2309" max="2309" width="14.875" style="1" customWidth="1"/>
    <col min="2310" max="2310" width="20.625" style="1" customWidth="1"/>
    <col min="2311" max="2311" width="13.75" style="1" customWidth="1"/>
    <col min="2312" max="2312" width="8" style="1" customWidth="1"/>
    <col min="2313" max="2561" width="9" style="1"/>
    <col min="2562" max="2562" width="25.375" style="1" customWidth="1"/>
    <col min="2563" max="2563" width="16.375" style="1" customWidth="1"/>
    <col min="2564" max="2564" width="9" style="1"/>
    <col min="2565" max="2565" width="14.875" style="1" customWidth="1"/>
    <col min="2566" max="2566" width="20.625" style="1" customWidth="1"/>
    <col min="2567" max="2567" width="13.75" style="1" customWidth="1"/>
    <col min="2568" max="2568" width="8" style="1" customWidth="1"/>
    <col min="2569" max="2817" width="9" style="1"/>
    <col min="2818" max="2818" width="25.375" style="1" customWidth="1"/>
    <col min="2819" max="2819" width="16.375" style="1" customWidth="1"/>
    <col min="2820" max="2820" width="9" style="1"/>
    <col min="2821" max="2821" width="14.875" style="1" customWidth="1"/>
    <col min="2822" max="2822" width="20.625" style="1" customWidth="1"/>
    <col min="2823" max="2823" width="13.75" style="1" customWidth="1"/>
    <col min="2824" max="2824" width="8" style="1" customWidth="1"/>
    <col min="2825" max="3073" width="9" style="1"/>
    <col min="3074" max="3074" width="25.375" style="1" customWidth="1"/>
    <col min="3075" max="3075" width="16.375" style="1" customWidth="1"/>
    <col min="3076" max="3076" width="9" style="1"/>
    <col min="3077" max="3077" width="14.875" style="1" customWidth="1"/>
    <col min="3078" max="3078" width="20.625" style="1" customWidth="1"/>
    <col min="3079" max="3079" width="13.75" style="1" customWidth="1"/>
    <col min="3080" max="3080" width="8" style="1" customWidth="1"/>
    <col min="3081" max="3329" width="9" style="1"/>
    <col min="3330" max="3330" width="25.375" style="1" customWidth="1"/>
    <col min="3331" max="3331" width="16.375" style="1" customWidth="1"/>
    <col min="3332" max="3332" width="9" style="1"/>
    <col min="3333" max="3333" width="14.875" style="1" customWidth="1"/>
    <col min="3334" max="3334" width="20.625" style="1" customWidth="1"/>
    <col min="3335" max="3335" width="13.75" style="1" customWidth="1"/>
    <col min="3336" max="3336" width="8" style="1" customWidth="1"/>
    <col min="3337" max="3585" width="9" style="1"/>
    <col min="3586" max="3586" width="25.375" style="1" customWidth="1"/>
    <col min="3587" max="3587" width="16.375" style="1" customWidth="1"/>
    <col min="3588" max="3588" width="9" style="1"/>
    <col min="3589" max="3589" width="14.875" style="1" customWidth="1"/>
    <col min="3590" max="3590" width="20.625" style="1" customWidth="1"/>
    <col min="3591" max="3591" width="13.75" style="1" customWidth="1"/>
    <col min="3592" max="3592" width="8" style="1" customWidth="1"/>
    <col min="3593" max="3841" width="9" style="1"/>
    <col min="3842" max="3842" width="25.375" style="1" customWidth="1"/>
    <col min="3843" max="3843" width="16.375" style="1" customWidth="1"/>
    <col min="3844" max="3844" width="9" style="1"/>
    <col min="3845" max="3845" width="14.875" style="1" customWidth="1"/>
    <col min="3846" max="3846" width="20.625" style="1" customWidth="1"/>
    <col min="3847" max="3847" width="13.75" style="1" customWidth="1"/>
    <col min="3848" max="3848" width="8" style="1" customWidth="1"/>
    <col min="3849" max="4097" width="9" style="1"/>
    <col min="4098" max="4098" width="25.375" style="1" customWidth="1"/>
    <col min="4099" max="4099" width="16.375" style="1" customWidth="1"/>
    <col min="4100" max="4100" width="9" style="1"/>
    <col min="4101" max="4101" width="14.875" style="1" customWidth="1"/>
    <col min="4102" max="4102" width="20.625" style="1" customWidth="1"/>
    <col min="4103" max="4103" width="13.75" style="1" customWidth="1"/>
    <col min="4104" max="4104" width="8" style="1" customWidth="1"/>
    <col min="4105" max="4353" width="9" style="1"/>
    <col min="4354" max="4354" width="25.375" style="1" customWidth="1"/>
    <col min="4355" max="4355" width="16.375" style="1" customWidth="1"/>
    <col min="4356" max="4356" width="9" style="1"/>
    <col min="4357" max="4357" width="14.875" style="1" customWidth="1"/>
    <col min="4358" max="4358" width="20.625" style="1" customWidth="1"/>
    <col min="4359" max="4359" width="13.75" style="1" customWidth="1"/>
    <col min="4360" max="4360" width="8" style="1" customWidth="1"/>
    <col min="4361" max="4609" width="9" style="1"/>
    <col min="4610" max="4610" width="25.375" style="1" customWidth="1"/>
    <col min="4611" max="4611" width="16.375" style="1" customWidth="1"/>
    <col min="4612" max="4612" width="9" style="1"/>
    <col min="4613" max="4613" width="14.875" style="1" customWidth="1"/>
    <col min="4614" max="4614" width="20.625" style="1" customWidth="1"/>
    <col min="4615" max="4615" width="13.75" style="1" customWidth="1"/>
    <col min="4616" max="4616" width="8" style="1" customWidth="1"/>
    <col min="4617" max="4865" width="9" style="1"/>
    <col min="4866" max="4866" width="25.375" style="1" customWidth="1"/>
    <col min="4867" max="4867" width="16.375" style="1" customWidth="1"/>
    <col min="4868" max="4868" width="9" style="1"/>
    <col min="4869" max="4869" width="14.875" style="1" customWidth="1"/>
    <col min="4870" max="4870" width="20.625" style="1" customWidth="1"/>
    <col min="4871" max="4871" width="13.75" style="1" customWidth="1"/>
    <col min="4872" max="4872" width="8" style="1" customWidth="1"/>
    <col min="4873" max="5121" width="9" style="1"/>
    <col min="5122" max="5122" width="25.375" style="1" customWidth="1"/>
    <col min="5123" max="5123" width="16.375" style="1" customWidth="1"/>
    <col min="5124" max="5124" width="9" style="1"/>
    <col min="5125" max="5125" width="14.875" style="1" customWidth="1"/>
    <col min="5126" max="5126" width="20.625" style="1" customWidth="1"/>
    <col min="5127" max="5127" width="13.75" style="1" customWidth="1"/>
    <col min="5128" max="5128" width="8" style="1" customWidth="1"/>
    <col min="5129" max="5377" width="9" style="1"/>
    <col min="5378" max="5378" width="25.375" style="1" customWidth="1"/>
    <col min="5379" max="5379" width="16.375" style="1" customWidth="1"/>
    <col min="5380" max="5380" width="9" style="1"/>
    <col min="5381" max="5381" width="14.875" style="1" customWidth="1"/>
    <col min="5382" max="5382" width="20.625" style="1" customWidth="1"/>
    <col min="5383" max="5383" width="13.75" style="1" customWidth="1"/>
    <col min="5384" max="5384" width="8" style="1" customWidth="1"/>
    <col min="5385" max="5633" width="9" style="1"/>
    <col min="5634" max="5634" width="25.375" style="1" customWidth="1"/>
    <col min="5635" max="5635" width="16.375" style="1" customWidth="1"/>
    <col min="5636" max="5636" width="9" style="1"/>
    <col min="5637" max="5637" width="14.875" style="1" customWidth="1"/>
    <col min="5638" max="5638" width="20.625" style="1" customWidth="1"/>
    <col min="5639" max="5639" width="13.75" style="1" customWidth="1"/>
    <col min="5640" max="5640" width="8" style="1" customWidth="1"/>
    <col min="5641" max="5889" width="9" style="1"/>
    <col min="5890" max="5890" width="25.375" style="1" customWidth="1"/>
    <col min="5891" max="5891" width="16.375" style="1" customWidth="1"/>
    <col min="5892" max="5892" width="9" style="1"/>
    <col min="5893" max="5893" width="14.875" style="1" customWidth="1"/>
    <col min="5894" max="5894" width="20.625" style="1" customWidth="1"/>
    <col min="5895" max="5895" width="13.75" style="1" customWidth="1"/>
    <col min="5896" max="5896" width="8" style="1" customWidth="1"/>
    <col min="5897" max="6145" width="9" style="1"/>
    <col min="6146" max="6146" width="25.375" style="1" customWidth="1"/>
    <col min="6147" max="6147" width="16.375" style="1" customWidth="1"/>
    <col min="6148" max="6148" width="9" style="1"/>
    <col min="6149" max="6149" width="14.875" style="1" customWidth="1"/>
    <col min="6150" max="6150" width="20.625" style="1" customWidth="1"/>
    <col min="6151" max="6151" width="13.75" style="1" customWidth="1"/>
    <col min="6152" max="6152" width="8" style="1" customWidth="1"/>
    <col min="6153" max="6401" width="9" style="1"/>
    <col min="6402" max="6402" width="25.375" style="1" customWidth="1"/>
    <col min="6403" max="6403" width="16.375" style="1" customWidth="1"/>
    <col min="6404" max="6404" width="9" style="1"/>
    <col min="6405" max="6405" width="14.875" style="1" customWidth="1"/>
    <col min="6406" max="6406" width="20.625" style="1" customWidth="1"/>
    <col min="6407" max="6407" width="13.75" style="1" customWidth="1"/>
    <col min="6408" max="6408" width="8" style="1" customWidth="1"/>
    <col min="6409" max="6657" width="9" style="1"/>
    <col min="6658" max="6658" width="25.375" style="1" customWidth="1"/>
    <col min="6659" max="6659" width="16.375" style="1" customWidth="1"/>
    <col min="6660" max="6660" width="9" style="1"/>
    <col min="6661" max="6661" width="14.875" style="1" customWidth="1"/>
    <col min="6662" max="6662" width="20.625" style="1" customWidth="1"/>
    <col min="6663" max="6663" width="13.75" style="1" customWidth="1"/>
    <col min="6664" max="6664" width="8" style="1" customWidth="1"/>
    <col min="6665" max="6913" width="9" style="1"/>
    <col min="6914" max="6914" width="25.375" style="1" customWidth="1"/>
    <col min="6915" max="6915" width="16.375" style="1" customWidth="1"/>
    <col min="6916" max="6916" width="9" style="1"/>
    <col min="6917" max="6917" width="14.875" style="1" customWidth="1"/>
    <col min="6918" max="6918" width="20.625" style="1" customWidth="1"/>
    <col min="6919" max="6919" width="13.75" style="1" customWidth="1"/>
    <col min="6920" max="6920" width="8" style="1" customWidth="1"/>
    <col min="6921" max="7169" width="9" style="1"/>
    <col min="7170" max="7170" width="25.375" style="1" customWidth="1"/>
    <col min="7171" max="7171" width="16.375" style="1" customWidth="1"/>
    <col min="7172" max="7172" width="9" style="1"/>
    <col min="7173" max="7173" width="14.875" style="1" customWidth="1"/>
    <col min="7174" max="7174" width="20.625" style="1" customWidth="1"/>
    <col min="7175" max="7175" width="13.75" style="1" customWidth="1"/>
    <col min="7176" max="7176" width="8" style="1" customWidth="1"/>
    <col min="7177" max="7425" width="9" style="1"/>
    <col min="7426" max="7426" width="25.375" style="1" customWidth="1"/>
    <col min="7427" max="7427" width="16.375" style="1" customWidth="1"/>
    <col min="7428" max="7428" width="9" style="1"/>
    <col min="7429" max="7429" width="14.875" style="1" customWidth="1"/>
    <col min="7430" max="7430" width="20.625" style="1" customWidth="1"/>
    <col min="7431" max="7431" width="13.75" style="1" customWidth="1"/>
    <col min="7432" max="7432" width="8" style="1" customWidth="1"/>
    <col min="7433" max="7681" width="9" style="1"/>
    <col min="7682" max="7682" width="25.375" style="1" customWidth="1"/>
    <col min="7683" max="7683" width="16.375" style="1" customWidth="1"/>
    <col min="7684" max="7684" width="9" style="1"/>
    <col min="7685" max="7685" width="14.875" style="1" customWidth="1"/>
    <col min="7686" max="7686" width="20.625" style="1" customWidth="1"/>
    <col min="7687" max="7687" width="13.75" style="1" customWidth="1"/>
    <col min="7688" max="7688" width="8" style="1" customWidth="1"/>
    <col min="7689" max="7937" width="9" style="1"/>
    <col min="7938" max="7938" width="25.375" style="1" customWidth="1"/>
    <col min="7939" max="7939" width="16.375" style="1" customWidth="1"/>
    <col min="7940" max="7940" width="9" style="1"/>
    <col min="7941" max="7941" width="14.875" style="1" customWidth="1"/>
    <col min="7942" max="7942" width="20.625" style="1" customWidth="1"/>
    <col min="7943" max="7943" width="13.75" style="1" customWidth="1"/>
    <col min="7944" max="7944" width="8" style="1" customWidth="1"/>
    <col min="7945" max="8193" width="9" style="1"/>
    <col min="8194" max="8194" width="25.375" style="1" customWidth="1"/>
    <col min="8195" max="8195" width="16.375" style="1" customWidth="1"/>
    <col min="8196" max="8196" width="9" style="1"/>
    <col min="8197" max="8197" width="14.875" style="1" customWidth="1"/>
    <col min="8198" max="8198" width="20.625" style="1" customWidth="1"/>
    <col min="8199" max="8199" width="13.75" style="1" customWidth="1"/>
    <col min="8200" max="8200" width="8" style="1" customWidth="1"/>
    <col min="8201" max="8449" width="9" style="1"/>
    <col min="8450" max="8450" width="25.375" style="1" customWidth="1"/>
    <col min="8451" max="8451" width="16.375" style="1" customWidth="1"/>
    <col min="8452" max="8452" width="9" style="1"/>
    <col min="8453" max="8453" width="14.875" style="1" customWidth="1"/>
    <col min="8454" max="8454" width="20.625" style="1" customWidth="1"/>
    <col min="8455" max="8455" width="13.75" style="1" customWidth="1"/>
    <col min="8456" max="8456" width="8" style="1" customWidth="1"/>
    <col min="8457" max="8705" width="9" style="1"/>
    <col min="8706" max="8706" width="25.375" style="1" customWidth="1"/>
    <col min="8707" max="8707" width="16.375" style="1" customWidth="1"/>
    <col min="8708" max="8708" width="9" style="1"/>
    <col min="8709" max="8709" width="14.875" style="1" customWidth="1"/>
    <col min="8710" max="8710" width="20.625" style="1" customWidth="1"/>
    <col min="8711" max="8711" width="13.75" style="1" customWidth="1"/>
    <col min="8712" max="8712" width="8" style="1" customWidth="1"/>
    <col min="8713" max="8961" width="9" style="1"/>
    <col min="8962" max="8962" width="25.375" style="1" customWidth="1"/>
    <col min="8963" max="8963" width="16.375" style="1" customWidth="1"/>
    <col min="8964" max="8964" width="9" style="1"/>
    <col min="8965" max="8965" width="14.875" style="1" customWidth="1"/>
    <col min="8966" max="8966" width="20.625" style="1" customWidth="1"/>
    <col min="8967" max="8967" width="13.75" style="1" customWidth="1"/>
    <col min="8968" max="8968" width="8" style="1" customWidth="1"/>
    <col min="8969" max="9217" width="9" style="1"/>
    <col min="9218" max="9218" width="25.375" style="1" customWidth="1"/>
    <col min="9219" max="9219" width="16.375" style="1" customWidth="1"/>
    <col min="9220" max="9220" width="9" style="1"/>
    <col min="9221" max="9221" width="14.875" style="1" customWidth="1"/>
    <col min="9222" max="9222" width="20.625" style="1" customWidth="1"/>
    <col min="9223" max="9223" width="13.75" style="1" customWidth="1"/>
    <col min="9224" max="9224" width="8" style="1" customWidth="1"/>
    <col min="9225" max="9473" width="9" style="1"/>
    <col min="9474" max="9474" width="25.375" style="1" customWidth="1"/>
    <col min="9475" max="9475" width="16.375" style="1" customWidth="1"/>
    <col min="9476" max="9476" width="9" style="1"/>
    <col min="9477" max="9477" width="14.875" style="1" customWidth="1"/>
    <col min="9478" max="9478" width="20.625" style="1" customWidth="1"/>
    <col min="9479" max="9479" width="13.75" style="1" customWidth="1"/>
    <col min="9480" max="9480" width="8" style="1" customWidth="1"/>
    <col min="9481" max="9729" width="9" style="1"/>
    <col min="9730" max="9730" width="25.375" style="1" customWidth="1"/>
    <col min="9731" max="9731" width="16.375" style="1" customWidth="1"/>
    <col min="9732" max="9732" width="9" style="1"/>
    <col min="9733" max="9733" width="14.875" style="1" customWidth="1"/>
    <col min="9734" max="9734" width="20.625" style="1" customWidth="1"/>
    <col min="9735" max="9735" width="13.75" style="1" customWidth="1"/>
    <col min="9736" max="9736" width="8" style="1" customWidth="1"/>
    <col min="9737" max="9985" width="9" style="1"/>
    <col min="9986" max="9986" width="25.375" style="1" customWidth="1"/>
    <col min="9987" max="9987" width="16.375" style="1" customWidth="1"/>
    <col min="9988" max="9988" width="9" style="1"/>
    <col min="9989" max="9989" width="14.875" style="1" customWidth="1"/>
    <col min="9990" max="9990" width="20.625" style="1" customWidth="1"/>
    <col min="9991" max="9991" width="13.75" style="1" customWidth="1"/>
    <col min="9992" max="9992" width="8" style="1" customWidth="1"/>
    <col min="9993" max="10241" width="9" style="1"/>
    <col min="10242" max="10242" width="25.375" style="1" customWidth="1"/>
    <col min="10243" max="10243" width="16.375" style="1" customWidth="1"/>
    <col min="10244" max="10244" width="9" style="1"/>
    <col min="10245" max="10245" width="14.875" style="1" customWidth="1"/>
    <col min="10246" max="10246" width="20.625" style="1" customWidth="1"/>
    <col min="10247" max="10247" width="13.75" style="1" customWidth="1"/>
    <col min="10248" max="10248" width="8" style="1" customWidth="1"/>
    <col min="10249" max="10497" width="9" style="1"/>
    <col min="10498" max="10498" width="25.375" style="1" customWidth="1"/>
    <col min="10499" max="10499" width="16.375" style="1" customWidth="1"/>
    <col min="10500" max="10500" width="9" style="1"/>
    <col min="10501" max="10501" width="14.875" style="1" customWidth="1"/>
    <col min="10502" max="10502" width="20.625" style="1" customWidth="1"/>
    <col min="10503" max="10503" width="13.75" style="1" customWidth="1"/>
    <col min="10504" max="10504" width="8" style="1" customWidth="1"/>
    <col min="10505" max="10753" width="9" style="1"/>
    <col min="10754" max="10754" width="25.375" style="1" customWidth="1"/>
    <col min="10755" max="10755" width="16.375" style="1" customWidth="1"/>
    <col min="10756" max="10756" width="9" style="1"/>
    <col min="10757" max="10757" width="14.875" style="1" customWidth="1"/>
    <col min="10758" max="10758" width="20.625" style="1" customWidth="1"/>
    <col min="10759" max="10759" width="13.75" style="1" customWidth="1"/>
    <col min="10760" max="10760" width="8" style="1" customWidth="1"/>
    <col min="10761" max="11009" width="9" style="1"/>
    <col min="11010" max="11010" width="25.375" style="1" customWidth="1"/>
    <col min="11011" max="11011" width="16.375" style="1" customWidth="1"/>
    <col min="11012" max="11012" width="9" style="1"/>
    <col min="11013" max="11013" width="14.875" style="1" customWidth="1"/>
    <col min="11014" max="11014" width="20.625" style="1" customWidth="1"/>
    <col min="11015" max="11015" width="13.75" style="1" customWidth="1"/>
    <col min="11016" max="11016" width="8" style="1" customWidth="1"/>
    <col min="11017" max="11265" width="9" style="1"/>
    <col min="11266" max="11266" width="25.375" style="1" customWidth="1"/>
    <col min="11267" max="11267" width="16.375" style="1" customWidth="1"/>
    <col min="11268" max="11268" width="9" style="1"/>
    <col min="11269" max="11269" width="14.875" style="1" customWidth="1"/>
    <col min="11270" max="11270" width="20.625" style="1" customWidth="1"/>
    <col min="11271" max="11271" width="13.75" style="1" customWidth="1"/>
    <col min="11272" max="11272" width="8" style="1" customWidth="1"/>
    <col min="11273" max="11521" width="9" style="1"/>
    <col min="11522" max="11522" width="25.375" style="1" customWidth="1"/>
    <col min="11523" max="11523" width="16.375" style="1" customWidth="1"/>
    <col min="11524" max="11524" width="9" style="1"/>
    <col min="11525" max="11525" width="14.875" style="1" customWidth="1"/>
    <col min="11526" max="11526" width="20.625" style="1" customWidth="1"/>
    <col min="11527" max="11527" width="13.75" style="1" customWidth="1"/>
    <col min="11528" max="11528" width="8" style="1" customWidth="1"/>
    <col min="11529" max="11777" width="9" style="1"/>
    <col min="11778" max="11778" width="25.375" style="1" customWidth="1"/>
    <col min="11779" max="11779" width="16.375" style="1" customWidth="1"/>
    <col min="11780" max="11780" width="9" style="1"/>
    <col min="11781" max="11781" width="14.875" style="1" customWidth="1"/>
    <col min="11782" max="11782" width="20.625" style="1" customWidth="1"/>
    <col min="11783" max="11783" width="13.75" style="1" customWidth="1"/>
    <col min="11784" max="11784" width="8" style="1" customWidth="1"/>
    <col min="11785" max="12033" width="9" style="1"/>
    <col min="12034" max="12034" width="25.375" style="1" customWidth="1"/>
    <col min="12035" max="12035" width="16.375" style="1" customWidth="1"/>
    <col min="12036" max="12036" width="9" style="1"/>
    <col min="12037" max="12037" width="14.875" style="1" customWidth="1"/>
    <col min="12038" max="12038" width="20.625" style="1" customWidth="1"/>
    <col min="12039" max="12039" width="13.75" style="1" customWidth="1"/>
    <col min="12040" max="12040" width="8" style="1" customWidth="1"/>
    <col min="12041" max="12289" width="9" style="1"/>
    <col min="12290" max="12290" width="25.375" style="1" customWidth="1"/>
    <col min="12291" max="12291" width="16.375" style="1" customWidth="1"/>
    <col min="12292" max="12292" width="9" style="1"/>
    <col min="12293" max="12293" width="14.875" style="1" customWidth="1"/>
    <col min="12294" max="12294" width="20.625" style="1" customWidth="1"/>
    <col min="12295" max="12295" width="13.75" style="1" customWidth="1"/>
    <col min="12296" max="12296" width="8" style="1" customWidth="1"/>
    <col min="12297" max="12545" width="9" style="1"/>
    <col min="12546" max="12546" width="25.375" style="1" customWidth="1"/>
    <col min="12547" max="12547" width="16.375" style="1" customWidth="1"/>
    <col min="12548" max="12548" width="9" style="1"/>
    <col min="12549" max="12549" width="14.875" style="1" customWidth="1"/>
    <col min="12550" max="12550" width="20.625" style="1" customWidth="1"/>
    <col min="12551" max="12551" width="13.75" style="1" customWidth="1"/>
    <col min="12552" max="12552" width="8" style="1" customWidth="1"/>
    <col min="12553" max="12801" width="9" style="1"/>
    <col min="12802" max="12802" width="25.375" style="1" customWidth="1"/>
    <col min="12803" max="12803" width="16.375" style="1" customWidth="1"/>
    <col min="12804" max="12804" width="9" style="1"/>
    <col min="12805" max="12805" width="14.875" style="1" customWidth="1"/>
    <col min="12806" max="12806" width="20.625" style="1" customWidth="1"/>
    <col min="12807" max="12807" width="13.75" style="1" customWidth="1"/>
    <col min="12808" max="12808" width="8" style="1" customWidth="1"/>
    <col min="12809" max="13057" width="9" style="1"/>
    <col min="13058" max="13058" width="25.375" style="1" customWidth="1"/>
    <col min="13059" max="13059" width="16.375" style="1" customWidth="1"/>
    <col min="13060" max="13060" width="9" style="1"/>
    <col min="13061" max="13061" width="14.875" style="1" customWidth="1"/>
    <col min="13062" max="13062" width="20.625" style="1" customWidth="1"/>
    <col min="13063" max="13063" width="13.75" style="1" customWidth="1"/>
    <col min="13064" max="13064" width="8" style="1" customWidth="1"/>
    <col min="13065" max="13313" width="9" style="1"/>
    <col min="13314" max="13314" width="25.375" style="1" customWidth="1"/>
    <col min="13315" max="13315" width="16.375" style="1" customWidth="1"/>
    <col min="13316" max="13316" width="9" style="1"/>
    <col min="13317" max="13317" width="14.875" style="1" customWidth="1"/>
    <col min="13318" max="13318" width="20.625" style="1" customWidth="1"/>
    <col min="13319" max="13319" width="13.75" style="1" customWidth="1"/>
    <col min="13320" max="13320" width="8" style="1" customWidth="1"/>
    <col min="13321" max="13569" width="9" style="1"/>
    <col min="13570" max="13570" width="25.375" style="1" customWidth="1"/>
    <col min="13571" max="13571" width="16.375" style="1" customWidth="1"/>
    <col min="13572" max="13572" width="9" style="1"/>
    <col min="13573" max="13573" width="14.875" style="1" customWidth="1"/>
    <col min="13574" max="13574" width="20.625" style="1" customWidth="1"/>
    <col min="13575" max="13575" width="13.75" style="1" customWidth="1"/>
    <col min="13576" max="13576" width="8" style="1" customWidth="1"/>
    <col min="13577" max="13825" width="9" style="1"/>
    <col min="13826" max="13826" width="25.375" style="1" customWidth="1"/>
    <col min="13827" max="13827" width="16.375" style="1" customWidth="1"/>
    <col min="13828" max="13828" width="9" style="1"/>
    <col min="13829" max="13829" width="14.875" style="1" customWidth="1"/>
    <col min="13830" max="13830" width="20.625" style="1" customWidth="1"/>
    <col min="13831" max="13831" width="13.75" style="1" customWidth="1"/>
    <col min="13832" max="13832" width="8" style="1" customWidth="1"/>
    <col min="13833" max="14081" width="9" style="1"/>
    <col min="14082" max="14082" width="25.375" style="1" customWidth="1"/>
    <col min="14083" max="14083" width="16.375" style="1" customWidth="1"/>
    <col min="14084" max="14084" width="9" style="1"/>
    <col min="14085" max="14085" width="14.875" style="1" customWidth="1"/>
    <col min="14086" max="14086" width="20.625" style="1" customWidth="1"/>
    <col min="14087" max="14087" width="13.75" style="1" customWidth="1"/>
    <col min="14088" max="14088" width="8" style="1" customWidth="1"/>
    <col min="14089" max="14337" width="9" style="1"/>
    <col min="14338" max="14338" width="25.375" style="1" customWidth="1"/>
    <col min="14339" max="14339" width="16.375" style="1" customWidth="1"/>
    <col min="14340" max="14340" width="9" style="1"/>
    <col min="14341" max="14341" width="14.875" style="1" customWidth="1"/>
    <col min="14342" max="14342" width="20.625" style="1" customWidth="1"/>
    <col min="14343" max="14343" width="13.75" style="1" customWidth="1"/>
    <col min="14344" max="14344" width="8" style="1" customWidth="1"/>
    <col min="14345" max="14593" width="9" style="1"/>
    <col min="14594" max="14594" width="25.375" style="1" customWidth="1"/>
    <col min="14595" max="14595" width="16.375" style="1" customWidth="1"/>
    <col min="14596" max="14596" width="9" style="1"/>
    <col min="14597" max="14597" width="14.875" style="1" customWidth="1"/>
    <col min="14598" max="14598" width="20.625" style="1" customWidth="1"/>
    <col min="14599" max="14599" width="13.75" style="1" customWidth="1"/>
    <col min="14600" max="14600" width="8" style="1" customWidth="1"/>
    <col min="14601" max="14849" width="9" style="1"/>
    <col min="14850" max="14850" width="25.375" style="1" customWidth="1"/>
    <col min="14851" max="14851" width="16.375" style="1" customWidth="1"/>
    <col min="14852" max="14852" width="9" style="1"/>
    <col min="14853" max="14853" width="14.875" style="1" customWidth="1"/>
    <col min="14854" max="14854" width="20.625" style="1" customWidth="1"/>
    <col min="14855" max="14855" width="13.75" style="1" customWidth="1"/>
    <col min="14856" max="14856" width="8" style="1" customWidth="1"/>
    <col min="14857" max="15105" width="9" style="1"/>
    <col min="15106" max="15106" width="25.375" style="1" customWidth="1"/>
    <col min="15107" max="15107" width="16.375" style="1" customWidth="1"/>
    <col min="15108" max="15108" width="9" style="1"/>
    <col min="15109" max="15109" width="14.875" style="1" customWidth="1"/>
    <col min="15110" max="15110" width="20.625" style="1" customWidth="1"/>
    <col min="15111" max="15111" width="13.75" style="1" customWidth="1"/>
    <col min="15112" max="15112" width="8" style="1" customWidth="1"/>
    <col min="15113" max="15361" width="9" style="1"/>
    <col min="15362" max="15362" width="25.375" style="1" customWidth="1"/>
    <col min="15363" max="15363" width="16.375" style="1" customWidth="1"/>
    <col min="15364" max="15364" width="9" style="1"/>
    <col min="15365" max="15365" width="14.875" style="1" customWidth="1"/>
    <col min="15366" max="15366" width="20.625" style="1" customWidth="1"/>
    <col min="15367" max="15367" width="13.75" style="1" customWidth="1"/>
    <col min="15368" max="15368" width="8" style="1" customWidth="1"/>
    <col min="15369" max="15617" width="9" style="1"/>
    <col min="15618" max="15618" width="25.375" style="1" customWidth="1"/>
    <col min="15619" max="15619" width="16.375" style="1" customWidth="1"/>
    <col min="15620" max="15620" width="9" style="1"/>
    <col min="15621" max="15621" width="14.875" style="1" customWidth="1"/>
    <col min="15622" max="15622" width="20.625" style="1" customWidth="1"/>
    <col min="15623" max="15623" width="13.75" style="1" customWidth="1"/>
    <col min="15624" max="15624" width="8" style="1" customWidth="1"/>
    <col min="15625" max="15873" width="9" style="1"/>
    <col min="15874" max="15874" width="25.375" style="1" customWidth="1"/>
    <col min="15875" max="15875" width="16.375" style="1" customWidth="1"/>
    <col min="15876" max="15876" width="9" style="1"/>
    <col min="15877" max="15877" width="14.875" style="1" customWidth="1"/>
    <col min="15878" max="15878" width="20.625" style="1" customWidth="1"/>
    <col min="15879" max="15879" width="13.75" style="1" customWidth="1"/>
    <col min="15880" max="15880" width="8" style="1" customWidth="1"/>
    <col min="15881" max="16129" width="9" style="1"/>
    <col min="16130" max="16130" width="25.375" style="1" customWidth="1"/>
    <col min="16131" max="16131" width="16.375" style="1" customWidth="1"/>
    <col min="16132" max="16132" width="9" style="1"/>
    <col min="16133" max="16133" width="14.875" style="1" customWidth="1"/>
    <col min="16134" max="16134" width="20.625" style="1" customWidth="1"/>
    <col min="16135" max="16135" width="13.75" style="1" customWidth="1"/>
    <col min="16136" max="16136" width="8" style="1" customWidth="1"/>
    <col min="16137" max="16384" width="9" style="1"/>
  </cols>
  <sheetData>
    <row r="1" spans="1:9" ht="42" customHeight="1"/>
    <row r="2" spans="1:9" ht="26.25">
      <c r="A2" s="398" t="s">
        <v>123</v>
      </c>
      <c r="B2" s="398"/>
      <c r="C2" s="398"/>
      <c r="D2" s="398"/>
      <c r="E2" s="398"/>
      <c r="F2" s="398"/>
      <c r="G2" s="398"/>
      <c r="H2" s="398"/>
      <c r="I2" s="398"/>
    </row>
    <row r="3" spans="1:9" ht="26.25">
      <c r="A3" s="100"/>
      <c r="B3" s="100"/>
      <c r="C3" s="100"/>
      <c r="D3" s="100"/>
      <c r="E3" s="100"/>
      <c r="F3" s="100"/>
      <c r="G3" s="100"/>
      <c r="H3" s="100"/>
      <c r="I3" s="100"/>
    </row>
    <row r="4" spans="1:9" ht="30" customHeight="1" thickBot="1">
      <c r="A4" s="399" t="str">
        <f>내역서!B1</f>
        <v>[ 용역명 : 2023년 아주대학교 기계설비 성능점검]</v>
      </c>
      <c r="B4" s="399"/>
      <c r="C4" s="399"/>
      <c r="D4" s="399"/>
      <c r="E4" s="399"/>
      <c r="F4" s="399"/>
      <c r="G4" s="399"/>
      <c r="H4" s="399"/>
      <c r="I4" s="399"/>
    </row>
    <row r="5" spans="1:9" ht="30" customHeight="1">
      <c r="A5" s="400" t="s">
        <v>124</v>
      </c>
      <c r="B5" s="402" t="s">
        <v>125</v>
      </c>
      <c r="C5" s="404" t="s">
        <v>126</v>
      </c>
      <c r="D5" s="402" t="s">
        <v>127</v>
      </c>
      <c r="E5" s="402"/>
      <c r="F5" s="405" t="s">
        <v>128</v>
      </c>
      <c r="G5" s="407" t="s">
        <v>129</v>
      </c>
      <c r="H5" s="408" t="s">
        <v>130</v>
      </c>
    </row>
    <row r="6" spans="1:9" ht="30" customHeight="1" thickBot="1">
      <c r="A6" s="401"/>
      <c r="B6" s="403"/>
      <c r="C6" s="403"/>
      <c r="D6" s="190" t="s">
        <v>134</v>
      </c>
      <c r="E6" s="190" t="s">
        <v>133</v>
      </c>
      <c r="F6" s="406"/>
      <c r="G6" s="406"/>
      <c r="H6" s="409"/>
    </row>
    <row r="7" spans="1:9" ht="41.25" customHeight="1" thickTop="1">
      <c r="A7" s="101" t="s">
        <v>108</v>
      </c>
      <c r="B7" s="102" t="s">
        <v>131</v>
      </c>
      <c r="C7" s="103" t="s">
        <v>132</v>
      </c>
      <c r="D7" s="104">
        <f>엔지니어링대가기준!C6</f>
        <v>367153</v>
      </c>
      <c r="E7" s="218" t="s">
        <v>320</v>
      </c>
      <c r="F7" s="139">
        <v>0</v>
      </c>
      <c r="G7" s="105">
        <f>INT(F7*D7)</f>
        <v>0</v>
      </c>
      <c r="H7" s="106"/>
    </row>
    <row r="8" spans="1:9" ht="41.25" customHeight="1">
      <c r="A8" s="107" t="s">
        <v>109</v>
      </c>
      <c r="B8" s="108" t="s">
        <v>131</v>
      </c>
      <c r="C8" s="109" t="s">
        <v>132</v>
      </c>
      <c r="D8" s="110">
        <f>엔지니어링대가기준!C7</f>
        <v>313547</v>
      </c>
      <c r="E8" s="114" t="s">
        <v>135</v>
      </c>
      <c r="F8" s="111">
        <f>F7</f>
        <v>0</v>
      </c>
      <c r="G8" s="105">
        <f t="shared" ref="G8:G9" si="0">INT(F8*D8)</f>
        <v>0</v>
      </c>
      <c r="H8" s="112"/>
    </row>
    <row r="9" spans="1:9" ht="41.25" customHeight="1" thickBot="1">
      <c r="A9" s="107" t="s">
        <v>110</v>
      </c>
      <c r="B9" s="108" t="s">
        <v>131</v>
      </c>
      <c r="C9" s="109" t="s">
        <v>132</v>
      </c>
      <c r="D9" s="110">
        <f>엔지니어링대가기준!C8</f>
        <v>266506</v>
      </c>
      <c r="E9" s="114" t="s">
        <v>135</v>
      </c>
      <c r="F9" s="111">
        <f>F8</f>
        <v>0</v>
      </c>
      <c r="G9" s="105">
        <f t="shared" si="0"/>
        <v>0</v>
      </c>
      <c r="H9" s="113"/>
    </row>
    <row r="10" spans="1:9" ht="53.25" customHeight="1">
      <c r="A10" s="397"/>
      <c r="B10" s="397"/>
      <c r="C10" s="397"/>
      <c r="D10" s="397"/>
      <c r="E10" s="397"/>
      <c r="F10" s="397"/>
      <c r="G10" s="397"/>
      <c r="H10" s="397"/>
    </row>
  </sheetData>
  <mergeCells count="10">
    <mergeCell ref="A10:H10"/>
    <mergeCell ref="A2:I2"/>
    <mergeCell ref="A4:I4"/>
    <mergeCell ref="A5:A6"/>
    <mergeCell ref="B5:B6"/>
    <mergeCell ref="C5:C6"/>
    <mergeCell ref="D5:E5"/>
    <mergeCell ref="F5:F6"/>
    <mergeCell ref="G5:G6"/>
    <mergeCell ref="H5:H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5"/>
  <sheetViews>
    <sheetView view="pageBreakPreview" zoomScaleNormal="120" zoomScaleSheetLayoutView="100" workbookViewId="0">
      <selection activeCell="F8" sqref="F8"/>
    </sheetView>
  </sheetViews>
  <sheetFormatPr defaultRowHeight="20.100000000000001" customHeight="1"/>
  <cols>
    <col min="1" max="1" width="1.375" style="71" customWidth="1"/>
    <col min="2" max="8" width="13.25" style="71" customWidth="1"/>
    <col min="9" max="9" width="15" style="71" customWidth="1"/>
    <col min="10" max="10" width="0.875" style="71" customWidth="1"/>
    <col min="11" max="256" width="9" style="71"/>
    <col min="257" max="257" width="1.375" style="71" customWidth="1"/>
    <col min="258" max="265" width="13.25" style="71" customWidth="1"/>
    <col min="266" max="266" width="0.875" style="71" customWidth="1"/>
    <col min="267" max="512" width="9" style="71"/>
    <col min="513" max="513" width="1.375" style="71" customWidth="1"/>
    <col min="514" max="521" width="13.25" style="71" customWidth="1"/>
    <col min="522" max="522" width="0.875" style="71" customWidth="1"/>
    <col min="523" max="768" width="9" style="71"/>
    <col min="769" max="769" width="1.375" style="71" customWidth="1"/>
    <col min="770" max="777" width="13.25" style="71" customWidth="1"/>
    <col min="778" max="778" width="0.875" style="71" customWidth="1"/>
    <col min="779" max="1024" width="9" style="71"/>
    <col min="1025" max="1025" width="1.375" style="71" customWidth="1"/>
    <col min="1026" max="1033" width="13.25" style="71" customWidth="1"/>
    <col min="1034" max="1034" width="0.875" style="71" customWidth="1"/>
    <col min="1035" max="1280" width="9" style="71"/>
    <col min="1281" max="1281" width="1.375" style="71" customWidth="1"/>
    <col min="1282" max="1289" width="13.25" style="71" customWidth="1"/>
    <col min="1290" max="1290" width="0.875" style="71" customWidth="1"/>
    <col min="1291" max="1536" width="9" style="71"/>
    <col min="1537" max="1537" width="1.375" style="71" customWidth="1"/>
    <col min="1538" max="1545" width="13.25" style="71" customWidth="1"/>
    <col min="1546" max="1546" width="0.875" style="71" customWidth="1"/>
    <col min="1547" max="1792" width="9" style="71"/>
    <col min="1793" max="1793" width="1.375" style="71" customWidth="1"/>
    <col min="1794" max="1801" width="13.25" style="71" customWidth="1"/>
    <col min="1802" max="1802" width="0.875" style="71" customWidth="1"/>
    <col min="1803" max="2048" width="9" style="71"/>
    <col min="2049" max="2049" width="1.375" style="71" customWidth="1"/>
    <col min="2050" max="2057" width="13.25" style="71" customWidth="1"/>
    <col min="2058" max="2058" width="0.875" style="71" customWidth="1"/>
    <col min="2059" max="2304" width="9" style="71"/>
    <col min="2305" max="2305" width="1.375" style="71" customWidth="1"/>
    <col min="2306" max="2313" width="13.25" style="71" customWidth="1"/>
    <col min="2314" max="2314" width="0.875" style="71" customWidth="1"/>
    <col min="2315" max="2560" width="9" style="71"/>
    <col min="2561" max="2561" width="1.375" style="71" customWidth="1"/>
    <col min="2562" max="2569" width="13.25" style="71" customWidth="1"/>
    <col min="2570" max="2570" width="0.875" style="71" customWidth="1"/>
    <col min="2571" max="2816" width="9" style="71"/>
    <col min="2817" max="2817" width="1.375" style="71" customWidth="1"/>
    <col min="2818" max="2825" width="13.25" style="71" customWidth="1"/>
    <col min="2826" max="2826" width="0.875" style="71" customWidth="1"/>
    <col min="2827" max="3072" width="9" style="71"/>
    <col min="3073" max="3073" width="1.375" style="71" customWidth="1"/>
    <col min="3074" max="3081" width="13.25" style="71" customWidth="1"/>
    <col min="3082" max="3082" width="0.875" style="71" customWidth="1"/>
    <col min="3083" max="3328" width="9" style="71"/>
    <col min="3329" max="3329" width="1.375" style="71" customWidth="1"/>
    <col min="3330" max="3337" width="13.25" style="71" customWidth="1"/>
    <col min="3338" max="3338" width="0.875" style="71" customWidth="1"/>
    <col min="3339" max="3584" width="9" style="71"/>
    <col min="3585" max="3585" width="1.375" style="71" customWidth="1"/>
    <col min="3586" max="3593" width="13.25" style="71" customWidth="1"/>
    <col min="3594" max="3594" width="0.875" style="71" customWidth="1"/>
    <col min="3595" max="3840" width="9" style="71"/>
    <col min="3841" max="3841" width="1.375" style="71" customWidth="1"/>
    <col min="3842" max="3849" width="13.25" style="71" customWidth="1"/>
    <col min="3850" max="3850" width="0.875" style="71" customWidth="1"/>
    <col min="3851" max="4096" width="9" style="71"/>
    <col min="4097" max="4097" width="1.375" style="71" customWidth="1"/>
    <col min="4098" max="4105" width="13.25" style="71" customWidth="1"/>
    <col min="4106" max="4106" width="0.875" style="71" customWidth="1"/>
    <col min="4107" max="4352" width="9" style="71"/>
    <col min="4353" max="4353" width="1.375" style="71" customWidth="1"/>
    <col min="4354" max="4361" width="13.25" style="71" customWidth="1"/>
    <col min="4362" max="4362" width="0.875" style="71" customWidth="1"/>
    <col min="4363" max="4608" width="9" style="71"/>
    <col min="4609" max="4609" width="1.375" style="71" customWidth="1"/>
    <col min="4610" max="4617" width="13.25" style="71" customWidth="1"/>
    <col min="4618" max="4618" width="0.875" style="71" customWidth="1"/>
    <col min="4619" max="4864" width="9" style="71"/>
    <col min="4865" max="4865" width="1.375" style="71" customWidth="1"/>
    <col min="4866" max="4873" width="13.25" style="71" customWidth="1"/>
    <col min="4874" max="4874" width="0.875" style="71" customWidth="1"/>
    <col min="4875" max="5120" width="9" style="71"/>
    <col min="5121" max="5121" width="1.375" style="71" customWidth="1"/>
    <col min="5122" max="5129" width="13.25" style="71" customWidth="1"/>
    <col min="5130" max="5130" width="0.875" style="71" customWidth="1"/>
    <col min="5131" max="5376" width="9" style="71"/>
    <col min="5377" max="5377" width="1.375" style="71" customWidth="1"/>
    <col min="5378" max="5385" width="13.25" style="71" customWidth="1"/>
    <col min="5386" max="5386" width="0.875" style="71" customWidth="1"/>
    <col min="5387" max="5632" width="9" style="71"/>
    <col min="5633" max="5633" width="1.375" style="71" customWidth="1"/>
    <col min="5634" max="5641" width="13.25" style="71" customWidth="1"/>
    <col min="5642" max="5642" width="0.875" style="71" customWidth="1"/>
    <col min="5643" max="5888" width="9" style="71"/>
    <col min="5889" max="5889" width="1.375" style="71" customWidth="1"/>
    <col min="5890" max="5897" width="13.25" style="71" customWidth="1"/>
    <col min="5898" max="5898" width="0.875" style="71" customWidth="1"/>
    <col min="5899" max="6144" width="9" style="71"/>
    <col min="6145" max="6145" width="1.375" style="71" customWidth="1"/>
    <col min="6146" max="6153" width="13.25" style="71" customWidth="1"/>
    <col min="6154" max="6154" width="0.875" style="71" customWidth="1"/>
    <col min="6155" max="6400" width="9" style="71"/>
    <col min="6401" max="6401" width="1.375" style="71" customWidth="1"/>
    <col min="6402" max="6409" width="13.25" style="71" customWidth="1"/>
    <col min="6410" max="6410" width="0.875" style="71" customWidth="1"/>
    <col min="6411" max="6656" width="9" style="71"/>
    <col min="6657" max="6657" width="1.375" style="71" customWidth="1"/>
    <col min="6658" max="6665" width="13.25" style="71" customWidth="1"/>
    <col min="6666" max="6666" width="0.875" style="71" customWidth="1"/>
    <col min="6667" max="6912" width="9" style="71"/>
    <col min="6913" max="6913" width="1.375" style="71" customWidth="1"/>
    <col min="6914" max="6921" width="13.25" style="71" customWidth="1"/>
    <col min="6922" max="6922" width="0.875" style="71" customWidth="1"/>
    <col min="6923" max="7168" width="9" style="71"/>
    <col min="7169" max="7169" width="1.375" style="71" customWidth="1"/>
    <col min="7170" max="7177" width="13.25" style="71" customWidth="1"/>
    <col min="7178" max="7178" width="0.875" style="71" customWidth="1"/>
    <col min="7179" max="7424" width="9" style="71"/>
    <col min="7425" max="7425" width="1.375" style="71" customWidth="1"/>
    <col min="7426" max="7433" width="13.25" style="71" customWidth="1"/>
    <col min="7434" max="7434" width="0.875" style="71" customWidth="1"/>
    <col min="7435" max="7680" width="9" style="71"/>
    <col min="7681" max="7681" width="1.375" style="71" customWidth="1"/>
    <col min="7682" max="7689" width="13.25" style="71" customWidth="1"/>
    <col min="7690" max="7690" width="0.875" style="71" customWidth="1"/>
    <col min="7691" max="7936" width="9" style="71"/>
    <col min="7937" max="7937" width="1.375" style="71" customWidth="1"/>
    <col min="7938" max="7945" width="13.25" style="71" customWidth="1"/>
    <col min="7946" max="7946" width="0.875" style="71" customWidth="1"/>
    <col min="7947" max="8192" width="9" style="71"/>
    <col min="8193" max="8193" width="1.375" style="71" customWidth="1"/>
    <col min="8194" max="8201" width="13.25" style="71" customWidth="1"/>
    <col min="8202" max="8202" width="0.875" style="71" customWidth="1"/>
    <col min="8203" max="8448" width="9" style="71"/>
    <col min="8449" max="8449" width="1.375" style="71" customWidth="1"/>
    <col min="8450" max="8457" width="13.25" style="71" customWidth="1"/>
    <col min="8458" max="8458" width="0.875" style="71" customWidth="1"/>
    <col min="8459" max="8704" width="9" style="71"/>
    <col min="8705" max="8705" width="1.375" style="71" customWidth="1"/>
    <col min="8706" max="8713" width="13.25" style="71" customWidth="1"/>
    <col min="8714" max="8714" width="0.875" style="71" customWidth="1"/>
    <col min="8715" max="8960" width="9" style="71"/>
    <col min="8961" max="8961" width="1.375" style="71" customWidth="1"/>
    <col min="8962" max="8969" width="13.25" style="71" customWidth="1"/>
    <col min="8970" max="8970" width="0.875" style="71" customWidth="1"/>
    <col min="8971" max="9216" width="9" style="71"/>
    <col min="9217" max="9217" width="1.375" style="71" customWidth="1"/>
    <col min="9218" max="9225" width="13.25" style="71" customWidth="1"/>
    <col min="9226" max="9226" width="0.875" style="71" customWidth="1"/>
    <col min="9227" max="9472" width="9" style="71"/>
    <col min="9473" max="9473" width="1.375" style="71" customWidth="1"/>
    <col min="9474" max="9481" width="13.25" style="71" customWidth="1"/>
    <col min="9482" max="9482" width="0.875" style="71" customWidth="1"/>
    <col min="9483" max="9728" width="9" style="71"/>
    <col min="9729" max="9729" width="1.375" style="71" customWidth="1"/>
    <col min="9730" max="9737" width="13.25" style="71" customWidth="1"/>
    <col min="9738" max="9738" width="0.875" style="71" customWidth="1"/>
    <col min="9739" max="9984" width="9" style="71"/>
    <col min="9985" max="9985" width="1.375" style="71" customWidth="1"/>
    <col min="9986" max="9993" width="13.25" style="71" customWidth="1"/>
    <col min="9994" max="9994" width="0.875" style="71" customWidth="1"/>
    <col min="9995" max="10240" width="9" style="71"/>
    <col min="10241" max="10241" width="1.375" style="71" customWidth="1"/>
    <col min="10242" max="10249" width="13.25" style="71" customWidth="1"/>
    <col min="10250" max="10250" width="0.875" style="71" customWidth="1"/>
    <col min="10251" max="10496" width="9" style="71"/>
    <col min="10497" max="10497" width="1.375" style="71" customWidth="1"/>
    <col min="10498" max="10505" width="13.25" style="71" customWidth="1"/>
    <col min="10506" max="10506" width="0.875" style="71" customWidth="1"/>
    <col min="10507" max="10752" width="9" style="71"/>
    <col min="10753" max="10753" width="1.375" style="71" customWidth="1"/>
    <col min="10754" max="10761" width="13.25" style="71" customWidth="1"/>
    <col min="10762" max="10762" width="0.875" style="71" customWidth="1"/>
    <col min="10763" max="11008" width="9" style="71"/>
    <col min="11009" max="11009" width="1.375" style="71" customWidth="1"/>
    <col min="11010" max="11017" width="13.25" style="71" customWidth="1"/>
    <col min="11018" max="11018" width="0.875" style="71" customWidth="1"/>
    <col min="11019" max="11264" width="9" style="71"/>
    <col min="11265" max="11265" width="1.375" style="71" customWidth="1"/>
    <col min="11266" max="11273" width="13.25" style="71" customWidth="1"/>
    <col min="11274" max="11274" width="0.875" style="71" customWidth="1"/>
    <col min="11275" max="11520" width="9" style="71"/>
    <col min="11521" max="11521" width="1.375" style="71" customWidth="1"/>
    <col min="11522" max="11529" width="13.25" style="71" customWidth="1"/>
    <col min="11530" max="11530" width="0.875" style="71" customWidth="1"/>
    <col min="11531" max="11776" width="9" style="71"/>
    <col min="11777" max="11777" width="1.375" style="71" customWidth="1"/>
    <col min="11778" max="11785" width="13.25" style="71" customWidth="1"/>
    <col min="11786" max="11786" width="0.875" style="71" customWidth="1"/>
    <col min="11787" max="12032" width="9" style="71"/>
    <col min="12033" max="12033" width="1.375" style="71" customWidth="1"/>
    <col min="12034" max="12041" width="13.25" style="71" customWidth="1"/>
    <col min="12042" max="12042" width="0.875" style="71" customWidth="1"/>
    <col min="12043" max="12288" width="9" style="71"/>
    <col min="12289" max="12289" width="1.375" style="71" customWidth="1"/>
    <col min="12290" max="12297" width="13.25" style="71" customWidth="1"/>
    <col min="12298" max="12298" width="0.875" style="71" customWidth="1"/>
    <col min="12299" max="12544" width="9" style="71"/>
    <col min="12545" max="12545" width="1.375" style="71" customWidth="1"/>
    <col min="12546" max="12553" width="13.25" style="71" customWidth="1"/>
    <col min="12554" max="12554" width="0.875" style="71" customWidth="1"/>
    <col min="12555" max="12800" width="9" style="71"/>
    <col min="12801" max="12801" width="1.375" style="71" customWidth="1"/>
    <col min="12802" max="12809" width="13.25" style="71" customWidth="1"/>
    <col min="12810" max="12810" width="0.875" style="71" customWidth="1"/>
    <col min="12811" max="13056" width="9" style="71"/>
    <col min="13057" max="13057" width="1.375" style="71" customWidth="1"/>
    <col min="13058" max="13065" width="13.25" style="71" customWidth="1"/>
    <col min="13066" max="13066" width="0.875" style="71" customWidth="1"/>
    <col min="13067" max="13312" width="9" style="71"/>
    <col min="13313" max="13313" width="1.375" style="71" customWidth="1"/>
    <col min="13314" max="13321" width="13.25" style="71" customWidth="1"/>
    <col min="13322" max="13322" width="0.875" style="71" customWidth="1"/>
    <col min="13323" max="13568" width="9" style="71"/>
    <col min="13569" max="13569" width="1.375" style="71" customWidth="1"/>
    <col min="13570" max="13577" width="13.25" style="71" customWidth="1"/>
    <col min="13578" max="13578" width="0.875" style="71" customWidth="1"/>
    <col min="13579" max="13824" width="9" style="71"/>
    <col min="13825" max="13825" width="1.375" style="71" customWidth="1"/>
    <col min="13826" max="13833" width="13.25" style="71" customWidth="1"/>
    <col min="13834" max="13834" width="0.875" style="71" customWidth="1"/>
    <col min="13835" max="14080" width="9" style="71"/>
    <col min="14081" max="14081" width="1.375" style="71" customWidth="1"/>
    <col min="14082" max="14089" width="13.25" style="71" customWidth="1"/>
    <col min="14090" max="14090" width="0.875" style="71" customWidth="1"/>
    <col min="14091" max="14336" width="9" style="71"/>
    <col min="14337" max="14337" width="1.375" style="71" customWidth="1"/>
    <col min="14338" max="14345" width="13.25" style="71" customWidth="1"/>
    <col min="14346" max="14346" width="0.875" style="71" customWidth="1"/>
    <col min="14347" max="14592" width="9" style="71"/>
    <col min="14593" max="14593" width="1.375" style="71" customWidth="1"/>
    <col min="14594" max="14601" width="13.25" style="71" customWidth="1"/>
    <col min="14602" max="14602" width="0.875" style="71" customWidth="1"/>
    <col min="14603" max="14848" width="9" style="71"/>
    <col min="14849" max="14849" width="1.375" style="71" customWidth="1"/>
    <col min="14850" max="14857" width="13.25" style="71" customWidth="1"/>
    <col min="14858" max="14858" width="0.875" style="71" customWidth="1"/>
    <col min="14859" max="15104" width="9" style="71"/>
    <col min="15105" max="15105" width="1.375" style="71" customWidth="1"/>
    <col min="15106" max="15113" width="13.25" style="71" customWidth="1"/>
    <col min="15114" max="15114" width="0.875" style="71" customWidth="1"/>
    <col min="15115" max="15360" width="9" style="71"/>
    <col min="15361" max="15361" width="1.375" style="71" customWidth="1"/>
    <col min="15362" max="15369" width="13.25" style="71" customWidth="1"/>
    <col min="15370" max="15370" width="0.875" style="71" customWidth="1"/>
    <col min="15371" max="15616" width="9" style="71"/>
    <col min="15617" max="15617" width="1.375" style="71" customWidth="1"/>
    <col min="15618" max="15625" width="13.25" style="71" customWidth="1"/>
    <col min="15626" max="15626" width="0.875" style="71" customWidth="1"/>
    <col min="15627" max="15872" width="9" style="71"/>
    <col min="15873" max="15873" width="1.375" style="71" customWidth="1"/>
    <col min="15874" max="15881" width="13.25" style="71" customWidth="1"/>
    <col min="15882" max="15882" width="0.875" style="71" customWidth="1"/>
    <col min="15883" max="16128" width="9" style="71"/>
    <col min="16129" max="16129" width="1.375" style="71" customWidth="1"/>
    <col min="16130" max="16137" width="13.25" style="71" customWidth="1"/>
    <col min="16138" max="16138" width="0.875" style="71" customWidth="1"/>
    <col min="16139" max="16384" width="9" style="71"/>
  </cols>
  <sheetData>
    <row r="1" spans="2:9" ht="33.75" customHeight="1">
      <c r="B1" s="365" t="s">
        <v>97</v>
      </c>
      <c r="C1" s="365"/>
      <c r="D1" s="365"/>
      <c r="E1" s="365"/>
      <c r="F1" s="365"/>
      <c r="G1" s="365"/>
      <c r="H1" s="365"/>
      <c r="I1" s="365"/>
    </row>
    <row r="2" spans="2:9" ht="33.75" customHeight="1">
      <c r="B2" s="72"/>
      <c r="C2" s="72"/>
      <c r="D2" s="72"/>
      <c r="E2" s="72"/>
      <c r="F2" s="72"/>
      <c r="G2" s="72"/>
      <c r="H2" s="72"/>
      <c r="I2" s="72" t="s">
        <v>201</v>
      </c>
    </row>
    <row r="3" spans="2:9" ht="30" customHeight="1">
      <c r="B3" s="191" t="s">
        <v>98</v>
      </c>
      <c r="C3" s="410" t="s">
        <v>122</v>
      </c>
      <c r="D3" s="411"/>
      <c r="E3" s="411"/>
      <c r="F3" s="411"/>
      <c r="G3" s="411"/>
      <c r="H3" s="411"/>
      <c r="I3" s="412"/>
    </row>
    <row r="4" spans="2:9" ht="30" customHeight="1">
      <c r="B4" s="191" t="s">
        <v>99</v>
      </c>
      <c r="C4" s="192" t="s">
        <v>100</v>
      </c>
      <c r="D4" s="192" t="s">
        <v>101</v>
      </c>
      <c r="E4" s="192" t="s">
        <v>102</v>
      </c>
      <c r="F4" s="192" t="s">
        <v>103</v>
      </c>
      <c r="G4" s="192" t="s">
        <v>104</v>
      </c>
      <c r="H4" s="192" t="s">
        <v>105</v>
      </c>
      <c r="I4" s="192" t="s">
        <v>106</v>
      </c>
    </row>
    <row r="5" spans="2:9" ht="30" customHeight="1">
      <c r="B5" s="193" t="s">
        <v>107</v>
      </c>
      <c r="C5" s="73">
        <v>445789</v>
      </c>
      <c r="D5" s="73">
        <v>431962</v>
      </c>
      <c r="E5" s="73">
        <v>417280</v>
      </c>
      <c r="F5" s="73">
        <v>432440</v>
      </c>
      <c r="G5" s="73">
        <v>424902</v>
      </c>
      <c r="H5" s="73">
        <v>539581</v>
      </c>
      <c r="I5" s="73">
        <v>400781</v>
      </c>
    </row>
    <row r="6" spans="2:9" ht="30" customHeight="1">
      <c r="B6" s="193" t="s">
        <v>108</v>
      </c>
      <c r="C6" s="74">
        <v>367153</v>
      </c>
      <c r="D6" s="73">
        <v>325361</v>
      </c>
      <c r="E6" s="73">
        <v>310245</v>
      </c>
      <c r="F6" s="73">
        <v>335638</v>
      </c>
      <c r="G6" s="73">
        <v>322680</v>
      </c>
      <c r="H6" s="73">
        <v>450664</v>
      </c>
      <c r="I6" s="73">
        <v>325337</v>
      </c>
    </row>
    <row r="7" spans="2:9" ht="30" customHeight="1">
      <c r="B7" s="193" t="s">
        <v>109</v>
      </c>
      <c r="C7" s="74">
        <v>313547</v>
      </c>
      <c r="D7" s="73">
        <v>285820</v>
      </c>
      <c r="E7" s="73">
        <v>281987</v>
      </c>
      <c r="F7" s="73">
        <v>282545</v>
      </c>
      <c r="G7" s="73">
        <v>293753</v>
      </c>
      <c r="H7" s="73">
        <v>361182</v>
      </c>
      <c r="I7" s="73">
        <v>280031</v>
      </c>
    </row>
    <row r="8" spans="2:9" ht="30" customHeight="1">
      <c r="B8" s="193" t="s">
        <v>110</v>
      </c>
      <c r="C8" s="74">
        <v>266506</v>
      </c>
      <c r="D8" s="73">
        <v>268378</v>
      </c>
      <c r="E8" s="73">
        <v>254590</v>
      </c>
      <c r="F8" s="73">
        <v>261571</v>
      </c>
      <c r="G8" s="73">
        <v>246709</v>
      </c>
      <c r="H8" s="73">
        <v>324116</v>
      </c>
      <c r="I8" s="73">
        <v>228300</v>
      </c>
    </row>
    <row r="9" spans="2:9" ht="30" customHeight="1">
      <c r="B9" s="193" t="s">
        <v>111</v>
      </c>
      <c r="C9" s="73">
        <v>228792</v>
      </c>
      <c r="D9" s="73">
        <v>224434</v>
      </c>
      <c r="E9" s="73">
        <v>218500</v>
      </c>
      <c r="F9" s="73">
        <v>205686</v>
      </c>
      <c r="G9" s="73">
        <v>217342</v>
      </c>
      <c r="H9" s="73">
        <v>267042</v>
      </c>
      <c r="I9" s="73">
        <v>202067</v>
      </c>
    </row>
    <row r="10" spans="2:9" ht="30" customHeight="1">
      <c r="B10" s="193" t="s">
        <v>112</v>
      </c>
      <c r="C10" s="73">
        <v>273502</v>
      </c>
      <c r="D10" s="73">
        <v>283141</v>
      </c>
      <c r="E10" s="73">
        <v>232694</v>
      </c>
      <c r="F10" s="73">
        <v>240947</v>
      </c>
      <c r="G10" s="73">
        <v>234982</v>
      </c>
      <c r="H10" s="73">
        <v>324521</v>
      </c>
      <c r="I10" s="73">
        <v>250442</v>
      </c>
    </row>
    <row r="11" spans="2:9" ht="30" customHeight="1">
      <c r="B11" s="193" t="s">
        <v>113</v>
      </c>
      <c r="C11" s="73">
        <v>207122</v>
      </c>
      <c r="D11" s="73">
        <v>211043</v>
      </c>
      <c r="E11" s="73">
        <v>202588</v>
      </c>
      <c r="F11" s="73">
        <v>220894</v>
      </c>
      <c r="G11" s="73">
        <v>209077</v>
      </c>
      <c r="H11" s="73">
        <v>301470</v>
      </c>
      <c r="I11" s="73">
        <v>201395</v>
      </c>
    </row>
    <row r="12" spans="2:9" ht="30" customHeight="1">
      <c r="B12" s="193" t="s">
        <v>114</v>
      </c>
      <c r="C12" s="73">
        <v>185413</v>
      </c>
      <c r="D12" s="73">
        <v>181762</v>
      </c>
      <c r="E12" s="73">
        <v>175059</v>
      </c>
      <c r="F12" s="73">
        <v>186909</v>
      </c>
      <c r="G12" s="73">
        <v>183671</v>
      </c>
      <c r="H12" s="73">
        <v>201653</v>
      </c>
      <c r="I12" s="73">
        <v>166204</v>
      </c>
    </row>
    <row r="13" spans="2:9" ht="15" customHeight="1"/>
    <row r="14" spans="2:9" ht="15" customHeight="1"/>
    <row r="15" spans="2:9" ht="15" customHeight="1"/>
    <row r="16" spans="2:9" ht="15" customHeight="1"/>
    <row r="17" spans="9:9" ht="15" customHeight="1"/>
    <row r="18" spans="9:9" ht="15" customHeight="1"/>
    <row r="19" spans="9:9" ht="15" customHeight="1"/>
    <row r="20" spans="9:9" ht="15" customHeight="1"/>
    <row r="21" spans="9:9" ht="15" customHeight="1"/>
    <row r="22" spans="9:9" ht="15" customHeight="1"/>
    <row r="23" spans="9:9" ht="15" customHeight="1"/>
    <row r="24" spans="9:9" ht="15" customHeight="1"/>
    <row r="25" spans="9:9" ht="15" customHeight="1"/>
    <row r="26" spans="9:9" ht="15" customHeight="1"/>
    <row r="27" spans="9:9" ht="15" customHeight="1"/>
    <row r="28" spans="9:9" ht="15" customHeight="1"/>
    <row r="29" spans="9:9" ht="15" customHeight="1">
      <c r="I29" s="75"/>
    </row>
    <row r="30" spans="9:9" ht="15" customHeight="1"/>
    <row r="31" spans="9:9" ht="15" customHeight="1"/>
    <row r="32" spans="9:9" ht="15" customHeight="1"/>
    <row r="33" ht="15" customHeight="1"/>
    <row r="34" ht="14.25" customHeight="1"/>
    <row r="35" ht="15" customHeight="1"/>
  </sheetData>
  <mergeCells count="2">
    <mergeCell ref="B1:I1"/>
    <mergeCell ref="C3:I3"/>
  </mergeCells>
  <phoneticPr fontId="1" type="noConversion"/>
  <printOptions horizontalCentered="1"/>
  <pageMargins left="0.39370078740157483" right="0.39370078740157483" top="0.78740157480314965" bottom="0.39370078740157483" header="0.39370078740157483" footer="0.39370078740157483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E15"/>
  <sheetViews>
    <sheetView view="pageBreakPreview" zoomScale="85" zoomScaleNormal="100" zoomScaleSheetLayoutView="85" workbookViewId="0">
      <selection activeCell="I22" sqref="I22"/>
    </sheetView>
  </sheetViews>
  <sheetFormatPr defaultRowHeight="16.5"/>
  <cols>
    <col min="1" max="1" width="8" customWidth="1"/>
    <col min="2" max="2" width="30.125" bestFit="1" customWidth="1"/>
    <col min="3" max="5" width="13.75" customWidth="1"/>
  </cols>
  <sheetData>
    <row r="1" spans="1:5" ht="20.25">
      <c r="A1" s="413" t="s">
        <v>136</v>
      </c>
      <c r="B1" s="413"/>
      <c r="C1" s="413"/>
      <c r="D1" s="413"/>
      <c r="E1" s="413"/>
    </row>
    <row r="2" spans="1:5">
      <c r="A2" s="420" t="s">
        <v>219</v>
      </c>
      <c r="B2" s="420" t="s">
        <v>8</v>
      </c>
      <c r="C2" s="421" t="s">
        <v>328</v>
      </c>
      <c r="D2" s="417" t="s">
        <v>310</v>
      </c>
      <c r="E2" s="414" t="s">
        <v>309</v>
      </c>
    </row>
    <row r="3" spans="1:5">
      <c r="A3" s="420"/>
      <c r="B3" s="420"/>
      <c r="C3" s="421"/>
      <c r="D3" s="418"/>
      <c r="E3" s="415"/>
    </row>
    <row r="4" spans="1:5">
      <c r="A4" s="420"/>
      <c r="B4" s="420"/>
      <c r="C4" s="421"/>
      <c r="D4" s="419"/>
      <c r="E4" s="416"/>
    </row>
    <row r="5" spans="1:5" ht="41.25" customHeight="1">
      <c r="A5" s="3">
        <v>1</v>
      </c>
      <c r="B5" s="4" t="s">
        <v>202</v>
      </c>
      <c r="C5" s="5">
        <v>13120.03</v>
      </c>
      <c r="D5" s="6" t="s">
        <v>211</v>
      </c>
      <c r="E5" s="13"/>
    </row>
    <row r="6" spans="1:5" ht="41.25" customHeight="1">
      <c r="A6" s="3">
        <v>2</v>
      </c>
      <c r="B6" s="7" t="s">
        <v>203</v>
      </c>
      <c r="C6" s="8">
        <v>13311.67</v>
      </c>
      <c r="D6" s="6" t="s">
        <v>211</v>
      </c>
      <c r="E6" s="13"/>
    </row>
    <row r="7" spans="1:5" ht="41.25" customHeight="1">
      <c r="A7" s="3">
        <v>3</v>
      </c>
      <c r="B7" s="4" t="s">
        <v>204</v>
      </c>
      <c r="C7" s="9">
        <v>11283.99</v>
      </c>
      <c r="D7" s="6" t="s">
        <v>212</v>
      </c>
      <c r="E7" s="13"/>
    </row>
    <row r="8" spans="1:5" ht="41.25" customHeight="1">
      <c r="A8" s="3">
        <v>4</v>
      </c>
      <c r="B8" s="10" t="s">
        <v>205</v>
      </c>
      <c r="C8" s="9">
        <v>15683.88</v>
      </c>
      <c r="D8" s="6" t="s">
        <v>213</v>
      </c>
      <c r="E8" s="13"/>
    </row>
    <row r="9" spans="1:5" ht="41.25" customHeight="1">
      <c r="A9" s="3">
        <v>5</v>
      </c>
      <c r="B9" s="10" t="s">
        <v>206</v>
      </c>
      <c r="C9" s="9">
        <v>11147.2</v>
      </c>
      <c r="D9" s="6" t="s">
        <v>213</v>
      </c>
      <c r="E9" s="13"/>
    </row>
    <row r="10" spans="1:5" ht="41.25" customHeight="1">
      <c r="A10" s="3">
        <v>6</v>
      </c>
      <c r="B10" s="4" t="s">
        <v>207</v>
      </c>
      <c r="C10" s="11">
        <v>10714.77</v>
      </c>
      <c r="D10" s="6" t="s">
        <v>214</v>
      </c>
      <c r="E10" s="13"/>
    </row>
    <row r="11" spans="1:5" ht="41.25" customHeight="1">
      <c r="A11" s="3">
        <v>7</v>
      </c>
      <c r="B11" s="4" t="s">
        <v>222</v>
      </c>
      <c r="C11" s="5">
        <v>25757.21</v>
      </c>
      <c r="D11" s="6" t="s">
        <v>215</v>
      </c>
      <c r="E11" s="13"/>
    </row>
    <row r="12" spans="1:5" ht="41.25" customHeight="1">
      <c r="A12" s="3">
        <v>8</v>
      </c>
      <c r="B12" s="4" t="s">
        <v>208</v>
      </c>
      <c r="C12" s="9">
        <v>10096.780000000001</v>
      </c>
      <c r="D12" s="6" t="s">
        <v>216</v>
      </c>
      <c r="E12" s="13"/>
    </row>
    <row r="13" spans="1:5" ht="41.25" customHeight="1">
      <c r="A13" s="3">
        <v>9</v>
      </c>
      <c r="B13" s="4" t="s">
        <v>209</v>
      </c>
      <c r="C13" s="9">
        <v>14681.22</v>
      </c>
      <c r="D13" s="6" t="s">
        <v>217</v>
      </c>
      <c r="E13" s="13"/>
    </row>
    <row r="14" spans="1:5" ht="41.25" customHeight="1">
      <c r="A14" s="3">
        <v>10</v>
      </c>
      <c r="B14" s="4" t="s">
        <v>210</v>
      </c>
      <c r="C14" s="5">
        <v>11939.56</v>
      </c>
      <c r="D14" s="6" t="s">
        <v>218</v>
      </c>
      <c r="E14" s="13"/>
    </row>
    <row r="15" spans="1:5" ht="41.25" customHeight="1">
      <c r="A15" s="3" t="s">
        <v>327</v>
      </c>
      <c r="B15" s="4"/>
      <c r="C15" s="5">
        <f>SUM(C5:C14)</f>
        <v>137736.31</v>
      </c>
      <c r="D15" s="6"/>
      <c r="E15" s="13"/>
    </row>
  </sheetData>
  <autoFilter ref="A4:D4">
    <sortState ref="A7:G27">
      <sortCondition ref="A4"/>
    </sortState>
  </autoFilter>
  <mergeCells count="6">
    <mergeCell ref="A1:E1"/>
    <mergeCell ref="E2:E4"/>
    <mergeCell ref="D2:D4"/>
    <mergeCell ref="A2:A4"/>
    <mergeCell ref="B2:B4"/>
    <mergeCell ref="C2:C4"/>
  </mergeCells>
  <phoneticPr fontId="5" type="noConversion"/>
  <pageMargins left="0.7" right="0.7" top="0.75" bottom="0.75" header="0.3" footer="0.3"/>
  <pageSetup paperSize="9" orientation="portrait" r:id="rId1"/>
  <colBreaks count="1" manualBreakCount="1">
    <brk id="5" max="2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63"/>
  <sheetViews>
    <sheetView view="pageBreakPreview" topLeftCell="A184" zoomScale="85" zoomScaleNormal="100" zoomScaleSheetLayoutView="85" workbookViewId="0">
      <selection activeCell="Z190" sqref="Z190"/>
    </sheetView>
  </sheetViews>
  <sheetFormatPr defaultRowHeight="16.5"/>
  <cols>
    <col min="1" max="1" width="1.25" customWidth="1"/>
    <col min="2" max="2" width="14.375" customWidth="1"/>
    <col min="3" max="3" width="6.5" customWidth="1"/>
    <col min="4" max="4" width="4.25" customWidth="1"/>
    <col min="5" max="5" width="17.875" customWidth="1"/>
    <col min="6" max="6" width="10.5" customWidth="1"/>
    <col min="7" max="7" width="13.25" customWidth="1"/>
    <col min="8" max="9" width="10.5" customWidth="1"/>
    <col min="10" max="10" width="15" customWidth="1"/>
    <col min="11" max="11" width="1.5" customWidth="1"/>
    <col min="12" max="12" width="8.75" bestFit="1" customWidth="1"/>
  </cols>
  <sheetData>
    <row r="1" spans="2:12">
      <c r="B1" t="str">
        <f>집계표!C1</f>
        <v>[ 용역명 : 2023년 아주대학교 기계설비 성능점검]</v>
      </c>
    </row>
    <row r="2" spans="2:12" ht="9" customHeight="1"/>
    <row r="3" spans="2:12" ht="26.25" customHeight="1">
      <c r="B3" s="451" t="s">
        <v>23</v>
      </c>
      <c r="C3" s="451"/>
      <c r="D3" s="451"/>
      <c r="E3" s="451"/>
      <c r="F3" s="451"/>
      <c r="G3" s="451"/>
      <c r="H3" s="451"/>
      <c r="I3" s="451"/>
      <c r="J3" s="451"/>
      <c r="K3" s="16"/>
      <c r="L3" s="16"/>
    </row>
    <row r="4" spans="2:12" ht="10.5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2:12" ht="28.5" customHeight="1">
      <c r="B5" s="17" t="s">
        <v>50</v>
      </c>
      <c r="C5" s="18" t="s">
        <v>220</v>
      </c>
      <c r="D5" s="18"/>
      <c r="E5" s="18"/>
      <c r="F5" s="19"/>
    </row>
    <row r="6" spans="2:12" ht="20.25" customHeight="1">
      <c r="B6" s="20" t="s">
        <v>24</v>
      </c>
      <c r="C6" s="445">
        <v>2023</v>
      </c>
      <c r="D6" s="445"/>
      <c r="E6" s="21" t="s">
        <v>25</v>
      </c>
    </row>
    <row r="7" spans="2:12" ht="20.25" customHeight="1">
      <c r="B7" s="20" t="s">
        <v>26</v>
      </c>
      <c r="C7" s="446">
        <f>VLOOKUP(C5,대상건물현황!$B$5:$E$14,2,0)</f>
        <v>13120.03</v>
      </c>
      <c r="D7" s="446"/>
      <c r="E7" s="22" t="s">
        <v>27</v>
      </c>
    </row>
    <row r="8" spans="2:12" ht="20.25" customHeight="1">
      <c r="B8" s="20" t="s">
        <v>221</v>
      </c>
      <c r="C8" s="444" t="str">
        <f>VLOOKUP(C5,대상건물현황!$B$5:$E$14,3,0)</f>
        <v>1989.09.</v>
      </c>
      <c r="D8" s="444"/>
      <c r="E8" s="22"/>
    </row>
    <row r="9" spans="2:12" ht="9" customHeight="1">
      <c r="B9" s="23"/>
      <c r="C9" s="24"/>
      <c r="D9" s="24"/>
      <c r="E9" s="25"/>
    </row>
    <row r="10" spans="2:12" ht="9" customHeight="1" thickBot="1">
      <c r="B10" s="23"/>
      <c r="C10" s="24"/>
      <c r="D10" s="24"/>
      <c r="E10" s="25"/>
    </row>
    <row r="11" spans="2:12" ht="26.25" customHeight="1">
      <c r="B11" s="422" t="s">
        <v>234</v>
      </c>
      <c r="C11" s="423"/>
      <c r="D11" s="424"/>
      <c r="E11" s="194" t="s">
        <v>235</v>
      </c>
      <c r="F11" s="195" t="s">
        <v>29</v>
      </c>
      <c r="G11" s="195" t="s">
        <v>225</v>
      </c>
      <c r="H11" s="196" t="s">
        <v>226</v>
      </c>
      <c r="I11" s="196" t="s">
        <v>236</v>
      </c>
      <c r="J11" s="197" t="s">
        <v>246</v>
      </c>
    </row>
    <row r="12" spans="2:12" ht="26.25" customHeight="1">
      <c r="B12" s="425" t="s">
        <v>230</v>
      </c>
      <c r="C12" s="426"/>
      <c r="D12" s="426"/>
      <c r="E12" s="427"/>
      <c r="F12" s="146">
        <v>1</v>
      </c>
      <c r="G12" s="147">
        <f>F12*1</f>
        <v>1</v>
      </c>
      <c r="H12" s="148">
        <f t="shared" ref="H12:H39" si="0">ROUNDUP(G12,0)</f>
        <v>1</v>
      </c>
      <c r="I12" s="150" t="s">
        <v>237</v>
      </c>
      <c r="J12" s="26"/>
      <c r="L12" s="32"/>
    </row>
    <row r="13" spans="2:12" ht="26.25" customHeight="1">
      <c r="B13" s="425" t="s">
        <v>231</v>
      </c>
      <c r="C13" s="426"/>
      <c r="D13" s="426"/>
      <c r="E13" s="427"/>
      <c r="F13" s="146">
        <v>1</v>
      </c>
      <c r="G13" s="147">
        <f>F13*1</f>
        <v>1</v>
      </c>
      <c r="H13" s="148">
        <f t="shared" si="0"/>
        <v>1</v>
      </c>
      <c r="I13" s="151" t="s">
        <v>238</v>
      </c>
      <c r="J13" s="26"/>
      <c r="L13" s="32"/>
    </row>
    <row r="14" spans="2:12" ht="26.25" customHeight="1">
      <c r="B14" s="428" t="s">
        <v>232</v>
      </c>
      <c r="C14" s="429"/>
      <c r="D14" s="429"/>
      <c r="E14" s="143" t="s">
        <v>228</v>
      </c>
      <c r="F14" s="146"/>
      <c r="G14" s="147">
        <f>F14*0.5</f>
        <v>0</v>
      </c>
      <c r="H14" s="148">
        <f t="shared" si="0"/>
        <v>0</v>
      </c>
      <c r="I14" s="151" t="s">
        <v>239</v>
      </c>
      <c r="J14" s="26"/>
      <c r="L14" s="32"/>
    </row>
    <row r="15" spans="2:12" ht="26.25" customHeight="1">
      <c r="B15" s="428"/>
      <c r="C15" s="429"/>
      <c r="D15" s="429"/>
      <c r="E15" s="143" t="s">
        <v>0</v>
      </c>
      <c r="F15" s="146"/>
      <c r="G15" s="147">
        <f>F15*0.5</f>
        <v>0</v>
      </c>
      <c r="H15" s="148">
        <f t="shared" si="0"/>
        <v>0</v>
      </c>
      <c r="I15" s="151" t="s">
        <v>240</v>
      </c>
      <c r="J15" s="26"/>
      <c r="L15" s="32"/>
    </row>
    <row r="16" spans="2:12" ht="26.25" customHeight="1">
      <c r="B16" s="428"/>
      <c r="C16" s="429"/>
      <c r="D16" s="429"/>
      <c r="E16" s="143" t="s">
        <v>32</v>
      </c>
      <c r="F16" s="146"/>
      <c r="G16" s="147">
        <f>F16*1</f>
        <v>0</v>
      </c>
      <c r="H16" s="148">
        <f t="shared" si="0"/>
        <v>0</v>
      </c>
      <c r="I16" s="151" t="s">
        <v>241</v>
      </c>
      <c r="J16" s="26"/>
      <c r="L16" s="32"/>
    </row>
    <row r="17" spans="2:12" ht="26.25" customHeight="1">
      <c r="B17" s="428"/>
      <c r="C17" s="429"/>
      <c r="D17" s="429"/>
      <c r="E17" s="143" t="s">
        <v>227</v>
      </c>
      <c r="F17" s="146"/>
      <c r="G17" s="147">
        <f>F17*0.5</f>
        <v>0</v>
      </c>
      <c r="H17" s="148">
        <f t="shared" si="0"/>
        <v>0</v>
      </c>
      <c r="I17" s="151" t="s">
        <v>240</v>
      </c>
      <c r="J17" s="26"/>
      <c r="L17" s="32"/>
    </row>
    <row r="18" spans="2:12" ht="26.25" customHeight="1">
      <c r="B18" s="428"/>
      <c r="C18" s="429"/>
      <c r="D18" s="429"/>
      <c r="E18" s="143" t="s">
        <v>11</v>
      </c>
      <c r="F18" s="146"/>
      <c r="G18" s="147">
        <f>F18*0.5</f>
        <v>0</v>
      </c>
      <c r="H18" s="148">
        <f t="shared" si="0"/>
        <v>0</v>
      </c>
      <c r="I18" s="151" t="s">
        <v>242</v>
      </c>
      <c r="J18" s="26"/>
      <c r="L18" s="32"/>
    </row>
    <row r="19" spans="2:12" ht="26.25" customHeight="1">
      <c r="B19" s="428"/>
      <c r="C19" s="429"/>
      <c r="D19" s="429"/>
      <c r="E19" s="143" t="s">
        <v>1</v>
      </c>
      <c r="F19" s="146"/>
      <c r="G19" s="149">
        <f>F19*1</f>
        <v>0</v>
      </c>
      <c r="H19" s="148">
        <f t="shared" si="0"/>
        <v>0</v>
      </c>
      <c r="I19" s="151" t="s">
        <v>241</v>
      </c>
      <c r="J19" s="26"/>
      <c r="L19" s="32"/>
    </row>
    <row r="20" spans="2:12" ht="26.25" customHeight="1">
      <c r="B20" s="428"/>
      <c r="C20" s="429"/>
      <c r="D20" s="429"/>
      <c r="E20" s="143" t="s">
        <v>2</v>
      </c>
      <c r="F20" s="146">
        <v>1</v>
      </c>
      <c r="G20" s="147">
        <f>F20*0.2</f>
        <v>0.2</v>
      </c>
      <c r="H20" s="148">
        <f t="shared" si="0"/>
        <v>1</v>
      </c>
      <c r="I20" s="151" t="s">
        <v>240</v>
      </c>
      <c r="J20" s="26"/>
      <c r="L20" s="32"/>
    </row>
    <row r="21" spans="2:12" ht="26.25" customHeight="1">
      <c r="B21" s="428"/>
      <c r="C21" s="429"/>
      <c r="D21" s="429"/>
      <c r="E21" s="143" t="s">
        <v>229</v>
      </c>
      <c r="F21" s="146"/>
      <c r="G21" s="147">
        <f>F21*1</f>
        <v>0</v>
      </c>
      <c r="H21" s="148">
        <f t="shared" si="0"/>
        <v>0</v>
      </c>
      <c r="I21" s="151" t="s">
        <v>240</v>
      </c>
      <c r="J21" s="26"/>
      <c r="L21" s="32"/>
    </row>
    <row r="22" spans="2:12" ht="26.25" customHeight="1">
      <c r="B22" s="428"/>
      <c r="C22" s="429"/>
      <c r="D22" s="429"/>
      <c r="E22" s="143" t="s">
        <v>5</v>
      </c>
      <c r="F22" s="146">
        <v>54</v>
      </c>
      <c r="G22" s="147">
        <f>F22*0.2</f>
        <v>10.8</v>
      </c>
      <c r="H22" s="148">
        <f t="shared" si="0"/>
        <v>11</v>
      </c>
      <c r="I22" s="151" t="s">
        <v>241</v>
      </c>
      <c r="J22" s="26"/>
      <c r="L22" s="32"/>
    </row>
    <row r="23" spans="2:12" ht="26.25" customHeight="1">
      <c r="B23" s="428"/>
      <c r="C23" s="429"/>
      <c r="D23" s="429"/>
      <c r="E23" s="143" t="s">
        <v>3</v>
      </c>
      <c r="F23" s="146"/>
      <c r="G23" s="147">
        <f>F23*0.2</f>
        <v>0</v>
      </c>
      <c r="H23" s="148">
        <f t="shared" si="0"/>
        <v>0</v>
      </c>
      <c r="I23" s="151" t="s">
        <v>241</v>
      </c>
      <c r="J23" s="28"/>
      <c r="K23" s="29"/>
      <c r="L23" s="32"/>
    </row>
    <row r="24" spans="2:12" ht="26.25" customHeight="1">
      <c r="B24" s="447" t="s">
        <v>34</v>
      </c>
      <c r="C24" s="448"/>
      <c r="D24" s="449"/>
      <c r="E24" s="141" t="s">
        <v>4</v>
      </c>
      <c r="F24" s="146">
        <v>2</v>
      </c>
      <c r="G24" s="147">
        <f>F24*0.2</f>
        <v>0.4</v>
      </c>
      <c r="H24" s="148">
        <f t="shared" si="0"/>
        <v>1</v>
      </c>
      <c r="I24" s="151" t="s">
        <v>241</v>
      </c>
      <c r="J24" s="142"/>
      <c r="L24" s="32"/>
    </row>
    <row r="25" spans="2:12" ht="26.25" customHeight="1">
      <c r="B25" s="439"/>
      <c r="C25" s="450"/>
      <c r="D25" s="440"/>
      <c r="E25" s="27" t="s">
        <v>6</v>
      </c>
      <c r="F25" s="146"/>
      <c r="G25" s="147">
        <f>F25/5</f>
        <v>0</v>
      </c>
      <c r="H25" s="148">
        <f t="shared" si="0"/>
        <v>0</v>
      </c>
      <c r="I25" s="151" t="s">
        <v>241</v>
      </c>
      <c r="J25" s="26"/>
      <c r="L25" s="32"/>
    </row>
    <row r="26" spans="2:12" ht="26.25" customHeight="1">
      <c r="B26" s="433" t="s">
        <v>35</v>
      </c>
      <c r="C26" s="434"/>
      <c r="D26" s="438"/>
      <c r="E26" s="27" t="s">
        <v>36</v>
      </c>
      <c r="F26" s="146">
        <v>5</v>
      </c>
      <c r="G26" s="147">
        <f>F26*0.2</f>
        <v>1</v>
      </c>
      <c r="H26" s="148">
        <f t="shared" si="0"/>
        <v>1</v>
      </c>
      <c r="I26" s="151" t="s">
        <v>241</v>
      </c>
      <c r="J26" s="26"/>
      <c r="L26" s="32"/>
    </row>
    <row r="27" spans="2:12" ht="26.25" customHeight="1">
      <c r="B27" s="439"/>
      <c r="C27" s="450"/>
      <c r="D27" s="440"/>
      <c r="E27" s="27" t="s">
        <v>37</v>
      </c>
      <c r="F27" s="146"/>
      <c r="G27" s="147">
        <f t="shared" ref="G27:G39" si="1">F27*1</f>
        <v>0</v>
      </c>
      <c r="H27" s="148">
        <f t="shared" si="0"/>
        <v>0</v>
      </c>
      <c r="I27" s="151" t="s">
        <v>242</v>
      </c>
      <c r="J27" s="26"/>
      <c r="L27" s="32"/>
    </row>
    <row r="28" spans="2:12" ht="26.25" customHeight="1">
      <c r="B28" s="430" t="s">
        <v>38</v>
      </c>
      <c r="C28" s="431"/>
      <c r="D28" s="431"/>
      <c r="E28" s="432"/>
      <c r="F28" s="146">
        <v>1</v>
      </c>
      <c r="G28" s="147">
        <f t="shared" si="1"/>
        <v>1</v>
      </c>
      <c r="H28" s="148">
        <f t="shared" si="0"/>
        <v>1</v>
      </c>
      <c r="I28" s="151" t="s">
        <v>243</v>
      </c>
      <c r="J28" s="26"/>
      <c r="L28" s="32"/>
    </row>
    <row r="29" spans="2:12" ht="26.25" customHeight="1">
      <c r="B29" s="442" t="s">
        <v>39</v>
      </c>
      <c r="C29" s="441" t="s">
        <v>40</v>
      </c>
      <c r="D29" s="431"/>
      <c r="E29" s="432"/>
      <c r="F29" s="146">
        <v>1</v>
      </c>
      <c r="G29" s="147">
        <f t="shared" si="1"/>
        <v>1</v>
      </c>
      <c r="H29" s="148">
        <f t="shared" si="0"/>
        <v>1</v>
      </c>
      <c r="I29" s="151" t="s">
        <v>238</v>
      </c>
      <c r="J29" s="26"/>
      <c r="L29" s="32"/>
    </row>
    <row r="30" spans="2:12" ht="26.25" customHeight="1">
      <c r="B30" s="443"/>
      <c r="C30" s="441" t="s">
        <v>41</v>
      </c>
      <c r="D30" s="431"/>
      <c r="E30" s="432"/>
      <c r="F30" s="146">
        <v>1</v>
      </c>
      <c r="G30" s="147">
        <f t="shared" si="1"/>
        <v>1</v>
      </c>
      <c r="H30" s="148">
        <f t="shared" si="0"/>
        <v>1</v>
      </c>
      <c r="I30" s="151" t="s">
        <v>243</v>
      </c>
      <c r="J30" s="26"/>
      <c r="L30" s="32"/>
    </row>
    <row r="31" spans="2:12" ht="26.25" customHeight="1">
      <c r="B31" s="430" t="s">
        <v>42</v>
      </c>
      <c r="C31" s="431"/>
      <c r="D31" s="431"/>
      <c r="E31" s="432"/>
      <c r="F31" s="146">
        <v>1</v>
      </c>
      <c r="G31" s="147">
        <f t="shared" si="1"/>
        <v>1</v>
      </c>
      <c r="H31" s="148">
        <f t="shared" si="0"/>
        <v>1</v>
      </c>
      <c r="I31" s="151" t="s">
        <v>244</v>
      </c>
      <c r="J31" s="26"/>
      <c r="L31" s="32"/>
    </row>
    <row r="32" spans="2:12" ht="26.25" customHeight="1">
      <c r="B32" s="433" t="s">
        <v>43</v>
      </c>
      <c r="C32" s="438"/>
      <c r="D32" s="441" t="s">
        <v>9</v>
      </c>
      <c r="E32" s="432"/>
      <c r="F32" s="146">
        <v>1</v>
      </c>
      <c r="G32" s="147">
        <f t="shared" si="1"/>
        <v>1</v>
      </c>
      <c r="H32" s="148">
        <f t="shared" si="0"/>
        <v>1</v>
      </c>
      <c r="I32" s="151" t="s">
        <v>244</v>
      </c>
      <c r="J32" s="26"/>
      <c r="L32" s="32"/>
    </row>
    <row r="33" spans="2:12" ht="26.25" customHeight="1">
      <c r="B33" s="439"/>
      <c r="C33" s="440"/>
      <c r="D33" s="441" t="s">
        <v>44</v>
      </c>
      <c r="E33" s="432"/>
      <c r="F33" s="146"/>
      <c r="G33" s="147">
        <f t="shared" si="1"/>
        <v>0</v>
      </c>
      <c r="H33" s="148">
        <f t="shared" si="0"/>
        <v>0</v>
      </c>
      <c r="I33" s="151" t="s">
        <v>243</v>
      </c>
      <c r="J33" s="26"/>
      <c r="L33" s="32"/>
    </row>
    <row r="34" spans="2:12" ht="26.25" customHeight="1">
      <c r="B34" s="430" t="s">
        <v>45</v>
      </c>
      <c r="C34" s="431"/>
      <c r="D34" s="431"/>
      <c r="E34" s="432"/>
      <c r="F34" s="146">
        <v>1</v>
      </c>
      <c r="G34" s="147">
        <f t="shared" si="1"/>
        <v>1</v>
      </c>
      <c r="H34" s="148">
        <f t="shared" si="0"/>
        <v>1</v>
      </c>
      <c r="I34" s="151" t="s">
        <v>243</v>
      </c>
      <c r="J34" s="26"/>
      <c r="L34" s="32"/>
    </row>
    <row r="35" spans="2:12" ht="26.25" customHeight="1">
      <c r="B35" s="430" t="s">
        <v>46</v>
      </c>
      <c r="C35" s="431"/>
      <c r="D35" s="431"/>
      <c r="E35" s="432"/>
      <c r="F35" s="146">
        <v>1</v>
      </c>
      <c r="G35" s="147">
        <f t="shared" si="1"/>
        <v>1</v>
      </c>
      <c r="H35" s="148">
        <f t="shared" si="0"/>
        <v>1</v>
      </c>
      <c r="I35" s="151" t="s">
        <v>243</v>
      </c>
      <c r="J35" s="26"/>
      <c r="L35" s="32"/>
    </row>
    <row r="36" spans="2:12" ht="26.25" customHeight="1">
      <c r="B36" s="430" t="s">
        <v>47</v>
      </c>
      <c r="C36" s="431"/>
      <c r="D36" s="431"/>
      <c r="E36" s="432"/>
      <c r="F36" s="146">
        <v>1</v>
      </c>
      <c r="G36" s="147">
        <f t="shared" si="1"/>
        <v>1</v>
      </c>
      <c r="H36" s="148">
        <f t="shared" si="0"/>
        <v>1</v>
      </c>
      <c r="I36" s="151" t="s">
        <v>243</v>
      </c>
      <c r="J36" s="26"/>
      <c r="L36" s="32"/>
    </row>
    <row r="37" spans="2:12" ht="26.25" customHeight="1">
      <c r="B37" s="430" t="s">
        <v>48</v>
      </c>
      <c r="C37" s="431"/>
      <c r="D37" s="431"/>
      <c r="E37" s="432"/>
      <c r="F37" s="146">
        <v>1</v>
      </c>
      <c r="G37" s="147">
        <f t="shared" si="1"/>
        <v>1</v>
      </c>
      <c r="H37" s="148">
        <f t="shared" si="0"/>
        <v>1</v>
      </c>
      <c r="I37" s="151" t="s">
        <v>243</v>
      </c>
      <c r="J37" s="26"/>
      <c r="L37" s="32"/>
    </row>
    <row r="38" spans="2:12" ht="26.25" customHeight="1">
      <c r="B38" s="433" t="s">
        <v>49</v>
      </c>
      <c r="C38" s="434"/>
      <c r="D38" s="434"/>
      <c r="E38" s="435"/>
      <c r="F38" s="146">
        <v>1</v>
      </c>
      <c r="G38" s="147">
        <f t="shared" si="1"/>
        <v>1</v>
      </c>
      <c r="H38" s="148">
        <f t="shared" si="0"/>
        <v>1</v>
      </c>
      <c r="I38" s="151" t="s">
        <v>243</v>
      </c>
      <c r="J38" s="145"/>
      <c r="L38" s="32"/>
    </row>
    <row r="39" spans="2:12" ht="26.25" customHeight="1" thickBot="1">
      <c r="B39" s="436" t="s">
        <v>233</v>
      </c>
      <c r="C39" s="437"/>
      <c r="D39" s="437"/>
      <c r="E39" s="437"/>
      <c r="F39" s="152">
        <v>1</v>
      </c>
      <c r="G39" s="153">
        <f t="shared" si="1"/>
        <v>1</v>
      </c>
      <c r="H39" s="154">
        <f t="shared" si="0"/>
        <v>1</v>
      </c>
      <c r="I39" s="155" t="s">
        <v>245</v>
      </c>
      <c r="J39" s="144"/>
    </row>
    <row r="40" spans="2:12" ht="13.5" customHeight="1"/>
    <row r="41" spans="2:12" ht="28.5" customHeight="1">
      <c r="B41" s="17" t="s">
        <v>50</v>
      </c>
      <c r="C41" s="18" t="s">
        <v>247</v>
      </c>
      <c r="D41" s="18"/>
      <c r="E41" s="18"/>
      <c r="F41" s="19"/>
    </row>
    <row r="42" spans="2:12" ht="20.25" customHeight="1">
      <c r="B42" s="20" t="s">
        <v>24</v>
      </c>
      <c r="C42" s="445">
        <v>2023</v>
      </c>
      <c r="D42" s="445"/>
      <c r="E42" s="21" t="s">
        <v>25</v>
      </c>
    </row>
    <row r="43" spans="2:12" ht="20.25" customHeight="1">
      <c r="B43" s="20" t="s">
        <v>26</v>
      </c>
      <c r="C43" s="446">
        <f>VLOOKUP(C41,대상건물현황!$B$5:$E$14,2,0)</f>
        <v>13311.67</v>
      </c>
      <c r="D43" s="446"/>
      <c r="E43" s="22" t="s">
        <v>27</v>
      </c>
    </row>
    <row r="44" spans="2:12" ht="20.25" customHeight="1">
      <c r="B44" s="20" t="s">
        <v>221</v>
      </c>
      <c r="C44" s="444" t="str">
        <f>VLOOKUP(C41,대상건물현황!$B$5:$E$14,3,0)</f>
        <v>1989.09.</v>
      </c>
      <c r="D44" s="444"/>
      <c r="E44" s="22"/>
    </row>
    <row r="45" spans="2:12" ht="9" customHeight="1">
      <c r="B45" s="23"/>
      <c r="C45" s="24"/>
      <c r="D45" s="24"/>
      <c r="E45" s="25"/>
    </row>
    <row r="46" spans="2:12" ht="9" customHeight="1" thickBot="1">
      <c r="B46" s="23"/>
      <c r="C46" s="24"/>
      <c r="D46" s="24"/>
      <c r="E46" s="25"/>
    </row>
    <row r="47" spans="2:12" ht="26.25" customHeight="1">
      <c r="B47" s="422" t="s">
        <v>234</v>
      </c>
      <c r="C47" s="423"/>
      <c r="D47" s="424"/>
      <c r="E47" s="194" t="s">
        <v>235</v>
      </c>
      <c r="F47" s="195" t="s">
        <v>29</v>
      </c>
      <c r="G47" s="195" t="s">
        <v>225</v>
      </c>
      <c r="H47" s="196" t="s">
        <v>226</v>
      </c>
      <c r="I47" s="196" t="s">
        <v>236</v>
      </c>
      <c r="J47" s="197" t="s">
        <v>246</v>
      </c>
    </row>
    <row r="48" spans="2:12" ht="26.25" customHeight="1">
      <c r="B48" s="425" t="s">
        <v>230</v>
      </c>
      <c r="C48" s="426"/>
      <c r="D48" s="426"/>
      <c r="E48" s="427"/>
      <c r="F48" s="146">
        <v>1</v>
      </c>
      <c r="G48" s="147">
        <f>F48*1</f>
        <v>1</v>
      </c>
      <c r="H48" s="148">
        <f t="shared" ref="H48:H75" si="2">ROUNDUP(G48,0)</f>
        <v>1</v>
      </c>
      <c r="I48" s="150" t="s">
        <v>237</v>
      </c>
      <c r="J48" s="26"/>
      <c r="L48" s="32"/>
    </row>
    <row r="49" spans="2:12" ht="26.25" customHeight="1">
      <c r="B49" s="425" t="s">
        <v>231</v>
      </c>
      <c r="C49" s="426"/>
      <c r="D49" s="426"/>
      <c r="E49" s="427"/>
      <c r="F49" s="146">
        <v>1</v>
      </c>
      <c r="G49" s="147">
        <f>F49*1</f>
        <v>1</v>
      </c>
      <c r="H49" s="148">
        <f t="shared" si="2"/>
        <v>1</v>
      </c>
      <c r="I49" s="151" t="s">
        <v>238</v>
      </c>
      <c r="J49" s="26"/>
      <c r="L49" s="32"/>
    </row>
    <row r="50" spans="2:12" ht="26.25" customHeight="1">
      <c r="B50" s="428" t="s">
        <v>232</v>
      </c>
      <c r="C50" s="429"/>
      <c r="D50" s="429"/>
      <c r="E50" s="143" t="s">
        <v>228</v>
      </c>
      <c r="F50" s="146"/>
      <c r="G50" s="147">
        <f>F50*0.5</f>
        <v>0</v>
      </c>
      <c r="H50" s="148">
        <f t="shared" si="2"/>
        <v>0</v>
      </c>
      <c r="I50" s="151" t="s">
        <v>239</v>
      </c>
      <c r="J50" s="26"/>
      <c r="L50" s="32"/>
    </row>
    <row r="51" spans="2:12" ht="26.25" customHeight="1">
      <c r="B51" s="428"/>
      <c r="C51" s="429"/>
      <c r="D51" s="429"/>
      <c r="E51" s="143" t="s">
        <v>0</v>
      </c>
      <c r="F51" s="146"/>
      <c r="G51" s="147">
        <f>F51*0.5</f>
        <v>0</v>
      </c>
      <c r="H51" s="148">
        <f t="shared" si="2"/>
        <v>0</v>
      </c>
      <c r="I51" s="151" t="s">
        <v>240</v>
      </c>
      <c r="J51" s="26"/>
      <c r="L51" s="32"/>
    </row>
    <row r="52" spans="2:12" ht="26.25" customHeight="1">
      <c r="B52" s="428"/>
      <c r="C52" s="429"/>
      <c r="D52" s="429"/>
      <c r="E52" s="143" t="s">
        <v>32</v>
      </c>
      <c r="F52" s="146"/>
      <c r="G52" s="147">
        <f>F52*1</f>
        <v>0</v>
      </c>
      <c r="H52" s="148">
        <f t="shared" si="2"/>
        <v>0</v>
      </c>
      <c r="I52" s="151" t="s">
        <v>241</v>
      </c>
      <c r="J52" s="26"/>
      <c r="L52" s="32"/>
    </row>
    <row r="53" spans="2:12" ht="26.25" customHeight="1">
      <c r="B53" s="428"/>
      <c r="C53" s="429"/>
      <c r="D53" s="429"/>
      <c r="E53" s="143" t="s">
        <v>227</v>
      </c>
      <c r="F53" s="146">
        <v>2</v>
      </c>
      <c r="G53" s="147">
        <f>F53*0.5</f>
        <v>1</v>
      </c>
      <c r="H53" s="148">
        <f t="shared" si="2"/>
        <v>1</v>
      </c>
      <c r="I53" s="151" t="s">
        <v>240</v>
      </c>
      <c r="J53" s="26"/>
      <c r="L53" s="32"/>
    </row>
    <row r="54" spans="2:12" ht="26.25" customHeight="1">
      <c r="B54" s="428"/>
      <c r="C54" s="429"/>
      <c r="D54" s="429"/>
      <c r="E54" s="143" t="s">
        <v>11</v>
      </c>
      <c r="F54" s="146"/>
      <c r="G54" s="147">
        <f>F54*0.5</f>
        <v>0</v>
      </c>
      <c r="H54" s="148">
        <f t="shared" si="2"/>
        <v>0</v>
      </c>
      <c r="I54" s="151" t="s">
        <v>242</v>
      </c>
      <c r="J54" s="26"/>
      <c r="L54" s="32"/>
    </row>
    <row r="55" spans="2:12" ht="26.25" customHeight="1">
      <c r="B55" s="428"/>
      <c r="C55" s="429"/>
      <c r="D55" s="429"/>
      <c r="E55" s="143" t="s">
        <v>1</v>
      </c>
      <c r="F55" s="146">
        <v>1</v>
      </c>
      <c r="G55" s="149">
        <f>F55*1</f>
        <v>1</v>
      </c>
      <c r="H55" s="148">
        <f t="shared" si="2"/>
        <v>1</v>
      </c>
      <c r="I55" s="151" t="s">
        <v>241</v>
      </c>
      <c r="J55" s="26"/>
      <c r="L55" s="32"/>
    </row>
    <row r="56" spans="2:12" ht="26.25" customHeight="1">
      <c r="B56" s="428"/>
      <c r="C56" s="429"/>
      <c r="D56" s="429"/>
      <c r="E56" s="143" t="s">
        <v>2</v>
      </c>
      <c r="F56" s="146"/>
      <c r="G56" s="147">
        <f>F56*0.2</f>
        <v>0</v>
      </c>
      <c r="H56" s="148">
        <f t="shared" si="2"/>
        <v>0</v>
      </c>
      <c r="I56" s="151" t="s">
        <v>240</v>
      </c>
      <c r="J56" s="26"/>
      <c r="L56" s="32"/>
    </row>
    <row r="57" spans="2:12" ht="26.25" customHeight="1">
      <c r="B57" s="428"/>
      <c r="C57" s="429"/>
      <c r="D57" s="429"/>
      <c r="E57" s="143" t="s">
        <v>229</v>
      </c>
      <c r="F57" s="146"/>
      <c r="G57" s="147">
        <f>F57*1</f>
        <v>0</v>
      </c>
      <c r="H57" s="148">
        <f t="shared" si="2"/>
        <v>0</v>
      </c>
      <c r="I57" s="151" t="s">
        <v>240</v>
      </c>
      <c r="J57" s="26"/>
      <c r="L57" s="32"/>
    </row>
    <row r="58" spans="2:12" ht="26.25" customHeight="1">
      <c r="B58" s="428"/>
      <c r="C58" s="429"/>
      <c r="D58" s="429"/>
      <c r="E58" s="143" t="s">
        <v>5</v>
      </c>
      <c r="F58" s="146">
        <f>6+30</f>
        <v>36</v>
      </c>
      <c r="G58" s="147">
        <f>F58*0.2</f>
        <v>7.2</v>
      </c>
      <c r="H58" s="148">
        <f t="shared" si="2"/>
        <v>8</v>
      </c>
      <c r="I58" s="151" t="s">
        <v>241</v>
      </c>
      <c r="J58" s="26"/>
      <c r="L58" s="32"/>
    </row>
    <row r="59" spans="2:12" ht="26.25" customHeight="1">
      <c r="B59" s="428"/>
      <c r="C59" s="429"/>
      <c r="D59" s="429"/>
      <c r="E59" s="143" t="s">
        <v>3</v>
      </c>
      <c r="F59" s="146"/>
      <c r="G59" s="147">
        <f>F59*0.2</f>
        <v>0</v>
      </c>
      <c r="H59" s="148">
        <f t="shared" si="2"/>
        <v>0</v>
      </c>
      <c r="I59" s="151" t="s">
        <v>241</v>
      </c>
      <c r="J59" s="28"/>
      <c r="K59" s="29"/>
      <c r="L59" s="32"/>
    </row>
    <row r="60" spans="2:12" ht="26.25" customHeight="1">
      <c r="B60" s="447" t="s">
        <v>34</v>
      </c>
      <c r="C60" s="448"/>
      <c r="D60" s="449"/>
      <c r="E60" s="141" t="s">
        <v>4</v>
      </c>
      <c r="F60" s="146">
        <v>5</v>
      </c>
      <c r="G60" s="147">
        <f>F60*0.2</f>
        <v>1</v>
      </c>
      <c r="H60" s="148">
        <f t="shared" si="2"/>
        <v>1</v>
      </c>
      <c r="I60" s="151" t="s">
        <v>241</v>
      </c>
      <c r="J60" s="142"/>
      <c r="L60" s="32"/>
    </row>
    <row r="61" spans="2:12" ht="26.25" customHeight="1">
      <c r="B61" s="439"/>
      <c r="C61" s="450"/>
      <c r="D61" s="440"/>
      <c r="E61" s="27" t="s">
        <v>6</v>
      </c>
      <c r="F61" s="146"/>
      <c r="G61" s="147">
        <f>F61/5</f>
        <v>0</v>
      </c>
      <c r="H61" s="148">
        <f t="shared" si="2"/>
        <v>0</v>
      </c>
      <c r="I61" s="151" t="s">
        <v>241</v>
      </c>
      <c r="J61" s="26"/>
      <c r="L61" s="32"/>
    </row>
    <row r="62" spans="2:12" ht="26.25" customHeight="1">
      <c r="B62" s="433" t="s">
        <v>35</v>
      </c>
      <c r="C62" s="434"/>
      <c r="D62" s="438"/>
      <c r="E62" s="27" t="s">
        <v>36</v>
      </c>
      <c r="F62" s="146">
        <v>4</v>
      </c>
      <c r="G62" s="147">
        <f>F62*0.2</f>
        <v>0.8</v>
      </c>
      <c r="H62" s="148">
        <f t="shared" si="2"/>
        <v>1</v>
      </c>
      <c r="I62" s="151" t="s">
        <v>241</v>
      </c>
      <c r="J62" s="26"/>
      <c r="L62" s="32"/>
    </row>
    <row r="63" spans="2:12" ht="26.25" customHeight="1">
      <c r="B63" s="439"/>
      <c r="C63" s="450"/>
      <c r="D63" s="440"/>
      <c r="E63" s="27" t="s">
        <v>37</v>
      </c>
      <c r="F63" s="146"/>
      <c r="G63" s="147">
        <f t="shared" ref="G63:G75" si="3">F63*1</f>
        <v>0</v>
      </c>
      <c r="H63" s="148">
        <f t="shared" si="2"/>
        <v>0</v>
      </c>
      <c r="I63" s="151" t="s">
        <v>242</v>
      </c>
      <c r="J63" s="26"/>
      <c r="L63" s="32"/>
    </row>
    <row r="64" spans="2:12" ht="26.25" customHeight="1">
      <c r="B64" s="430" t="s">
        <v>38</v>
      </c>
      <c r="C64" s="431"/>
      <c r="D64" s="431"/>
      <c r="E64" s="432"/>
      <c r="F64" s="146">
        <v>1</v>
      </c>
      <c r="G64" s="147">
        <f t="shared" si="3"/>
        <v>1</v>
      </c>
      <c r="H64" s="148">
        <f t="shared" si="2"/>
        <v>1</v>
      </c>
      <c r="I64" s="151" t="s">
        <v>243</v>
      </c>
      <c r="J64" s="26"/>
      <c r="L64" s="32"/>
    </row>
    <row r="65" spans="2:12" ht="26.25" customHeight="1">
      <c r="B65" s="442" t="s">
        <v>39</v>
      </c>
      <c r="C65" s="441" t="s">
        <v>40</v>
      </c>
      <c r="D65" s="431"/>
      <c r="E65" s="432"/>
      <c r="F65" s="146">
        <v>1</v>
      </c>
      <c r="G65" s="147">
        <f t="shared" si="3"/>
        <v>1</v>
      </c>
      <c r="H65" s="148">
        <f t="shared" si="2"/>
        <v>1</v>
      </c>
      <c r="I65" s="151" t="s">
        <v>238</v>
      </c>
      <c r="J65" s="26"/>
      <c r="L65" s="32"/>
    </row>
    <row r="66" spans="2:12" ht="26.25" customHeight="1">
      <c r="B66" s="443"/>
      <c r="C66" s="441" t="s">
        <v>41</v>
      </c>
      <c r="D66" s="431"/>
      <c r="E66" s="432"/>
      <c r="F66" s="146">
        <v>1</v>
      </c>
      <c r="G66" s="147">
        <f t="shared" si="3"/>
        <v>1</v>
      </c>
      <c r="H66" s="148">
        <f t="shared" si="2"/>
        <v>1</v>
      </c>
      <c r="I66" s="151" t="s">
        <v>243</v>
      </c>
      <c r="J66" s="26"/>
      <c r="L66" s="32"/>
    </row>
    <row r="67" spans="2:12" ht="26.25" customHeight="1">
      <c r="B67" s="430" t="s">
        <v>42</v>
      </c>
      <c r="C67" s="431"/>
      <c r="D67" s="431"/>
      <c r="E67" s="432"/>
      <c r="F67" s="146">
        <v>1</v>
      </c>
      <c r="G67" s="147">
        <f t="shared" si="3"/>
        <v>1</v>
      </c>
      <c r="H67" s="148">
        <f t="shared" si="2"/>
        <v>1</v>
      </c>
      <c r="I67" s="151" t="s">
        <v>244</v>
      </c>
      <c r="J67" s="26"/>
      <c r="L67" s="32"/>
    </row>
    <row r="68" spans="2:12" ht="26.25" customHeight="1">
      <c r="B68" s="433" t="s">
        <v>43</v>
      </c>
      <c r="C68" s="438"/>
      <c r="D68" s="441" t="s">
        <v>9</v>
      </c>
      <c r="E68" s="432"/>
      <c r="F68" s="146">
        <v>1</v>
      </c>
      <c r="G68" s="147">
        <f t="shared" si="3"/>
        <v>1</v>
      </c>
      <c r="H68" s="148">
        <f t="shared" si="2"/>
        <v>1</v>
      </c>
      <c r="I68" s="151" t="s">
        <v>244</v>
      </c>
      <c r="J68" s="26"/>
      <c r="L68" s="32"/>
    </row>
    <row r="69" spans="2:12" ht="26.25" customHeight="1">
      <c r="B69" s="439"/>
      <c r="C69" s="440"/>
      <c r="D69" s="441" t="s">
        <v>44</v>
      </c>
      <c r="E69" s="432"/>
      <c r="F69" s="146"/>
      <c r="G69" s="147">
        <f t="shared" si="3"/>
        <v>0</v>
      </c>
      <c r="H69" s="148">
        <f t="shared" si="2"/>
        <v>0</v>
      </c>
      <c r="I69" s="151" t="s">
        <v>243</v>
      </c>
      <c r="J69" s="26"/>
      <c r="L69" s="32"/>
    </row>
    <row r="70" spans="2:12" ht="26.25" customHeight="1">
      <c r="B70" s="430" t="s">
        <v>45</v>
      </c>
      <c r="C70" s="431"/>
      <c r="D70" s="431"/>
      <c r="E70" s="432"/>
      <c r="F70" s="146">
        <v>1</v>
      </c>
      <c r="G70" s="147">
        <f t="shared" si="3"/>
        <v>1</v>
      </c>
      <c r="H70" s="148">
        <f t="shared" si="2"/>
        <v>1</v>
      </c>
      <c r="I70" s="151" t="s">
        <v>243</v>
      </c>
      <c r="J70" s="26"/>
      <c r="L70" s="32"/>
    </row>
    <row r="71" spans="2:12" ht="26.25" customHeight="1">
      <c r="B71" s="430" t="s">
        <v>46</v>
      </c>
      <c r="C71" s="431"/>
      <c r="D71" s="431"/>
      <c r="E71" s="432"/>
      <c r="F71" s="146">
        <v>1</v>
      </c>
      <c r="G71" s="147">
        <f t="shared" si="3"/>
        <v>1</v>
      </c>
      <c r="H71" s="148">
        <f t="shared" si="2"/>
        <v>1</v>
      </c>
      <c r="I71" s="151" t="s">
        <v>243</v>
      </c>
      <c r="J71" s="26"/>
      <c r="L71" s="32"/>
    </row>
    <row r="72" spans="2:12" ht="26.25" customHeight="1">
      <c r="B72" s="430" t="s">
        <v>47</v>
      </c>
      <c r="C72" s="431"/>
      <c r="D72" s="431"/>
      <c r="E72" s="432"/>
      <c r="F72" s="146">
        <v>1</v>
      </c>
      <c r="G72" s="147">
        <f t="shared" si="3"/>
        <v>1</v>
      </c>
      <c r="H72" s="148">
        <f t="shared" si="2"/>
        <v>1</v>
      </c>
      <c r="I72" s="151" t="s">
        <v>243</v>
      </c>
      <c r="J72" s="26"/>
      <c r="L72" s="32"/>
    </row>
    <row r="73" spans="2:12" ht="26.25" customHeight="1">
      <c r="B73" s="430" t="s">
        <v>48</v>
      </c>
      <c r="C73" s="431"/>
      <c r="D73" s="431"/>
      <c r="E73" s="432"/>
      <c r="F73" s="146">
        <v>1</v>
      </c>
      <c r="G73" s="147">
        <f t="shared" si="3"/>
        <v>1</v>
      </c>
      <c r="H73" s="148">
        <f t="shared" si="2"/>
        <v>1</v>
      </c>
      <c r="I73" s="151" t="s">
        <v>243</v>
      </c>
      <c r="J73" s="26"/>
      <c r="L73" s="32"/>
    </row>
    <row r="74" spans="2:12" ht="26.25" customHeight="1">
      <c r="B74" s="433" t="s">
        <v>49</v>
      </c>
      <c r="C74" s="434"/>
      <c r="D74" s="434"/>
      <c r="E74" s="435"/>
      <c r="F74" s="146">
        <v>1</v>
      </c>
      <c r="G74" s="147">
        <f t="shared" si="3"/>
        <v>1</v>
      </c>
      <c r="H74" s="148">
        <f t="shared" si="2"/>
        <v>1</v>
      </c>
      <c r="I74" s="151" t="s">
        <v>243</v>
      </c>
      <c r="J74" s="145"/>
      <c r="L74" s="32"/>
    </row>
    <row r="75" spans="2:12" ht="26.25" customHeight="1" thickBot="1">
      <c r="B75" s="436" t="s">
        <v>233</v>
      </c>
      <c r="C75" s="437"/>
      <c r="D75" s="437"/>
      <c r="E75" s="437"/>
      <c r="F75" s="152">
        <v>1</v>
      </c>
      <c r="G75" s="153">
        <f t="shared" si="3"/>
        <v>1</v>
      </c>
      <c r="H75" s="154">
        <f t="shared" si="2"/>
        <v>1</v>
      </c>
      <c r="I75" s="155" t="s">
        <v>245</v>
      </c>
      <c r="J75" s="144"/>
    </row>
    <row r="76" spans="2:12" ht="13.5" customHeight="1"/>
    <row r="77" spans="2:12" ht="28.5" customHeight="1">
      <c r="B77" s="17" t="s">
        <v>50</v>
      </c>
      <c r="C77" s="18" t="s">
        <v>248</v>
      </c>
      <c r="D77" s="18"/>
      <c r="E77" s="18"/>
      <c r="F77" s="19"/>
    </row>
    <row r="78" spans="2:12" ht="20.25" customHeight="1">
      <c r="B78" s="20" t="s">
        <v>24</v>
      </c>
      <c r="C78" s="445">
        <v>2023</v>
      </c>
      <c r="D78" s="445"/>
      <c r="E78" s="21" t="s">
        <v>25</v>
      </c>
    </row>
    <row r="79" spans="2:12" ht="20.25" customHeight="1">
      <c r="B79" s="20" t="s">
        <v>26</v>
      </c>
      <c r="C79" s="446">
        <f>VLOOKUP(C77,대상건물현황!$B$5:$E$14,2,0)</f>
        <v>11283.99</v>
      </c>
      <c r="D79" s="446"/>
      <c r="E79" s="22" t="s">
        <v>27</v>
      </c>
    </row>
    <row r="80" spans="2:12" ht="20.25" customHeight="1">
      <c r="B80" s="20" t="s">
        <v>221</v>
      </c>
      <c r="C80" s="444" t="str">
        <f>VLOOKUP(C77,대상건물현황!$B$5:$E$14,3,0)</f>
        <v>1977.03.</v>
      </c>
      <c r="D80" s="444"/>
      <c r="E80" s="22"/>
    </row>
    <row r="81" spans="2:12" ht="9" customHeight="1">
      <c r="B81" s="23"/>
      <c r="C81" s="24"/>
      <c r="D81" s="24"/>
      <c r="E81" s="25"/>
    </row>
    <row r="82" spans="2:12" ht="9" customHeight="1" thickBot="1">
      <c r="B82" s="23"/>
      <c r="C82" s="24"/>
      <c r="D82" s="24"/>
      <c r="E82" s="25"/>
    </row>
    <row r="83" spans="2:12" ht="26.25" customHeight="1">
      <c r="B83" s="422" t="s">
        <v>234</v>
      </c>
      <c r="C83" s="423"/>
      <c r="D83" s="424"/>
      <c r="E83" s="194" t="s">
        <v>235</v>
      </c>
      <c r="F83" s="195" t="s">
        <v>29</v>
      </c>
      <c r="G83" s="195" t="s">
        <v>225</v>
      </c>
      <c r="H83" s="196" t="s">
        <v>226</v>
      </c>
      <c r="I83" s="196" t="s">
        <v>236</v>
      </c>
      <c r="J83" s="197" t="s">
        <v>246</v>
      </c>
    </row>
    <row r="84" spans="2:12" ht="26.25" customHeight="1">
      <c r="B84" s="425" t="s">
        <v>230</v>
      </c>
      <c r="C84" s="426"/>
      <c r="D84" s="426"/>
      <c r="E84" s="427"/>
      <c r="F84" s="146">
        <v>1</v>
      </c>
      <c r="G84" s="147">
        <f>F84*1</f>
        <v>1</v>
      </c>
      <c r="H84" s="148">
        <f t="shared" ref="H84:H111" si="4">ROUNDUP(G84,0)</f>
        <v>1</v>
      </c>
      <c r="I84" s="150" t="s">
        <v>237</v>
      </c>
      <c r="J84" s="26"/>
      <c r="L84" s="32"/>
    </row>
    <row r="85" spans="2:12" ht="26.25" customHeight="1">
      <c r="B85" s="425" t="s">
        <v>231</v>
      </c>
      <c r="C85" s="426"/>
      <c r="D85" s="426"/>
      <c r="E85" s="427"/>
      <c r="F85" s="146">
        <v>1</v>
      </c>
      <c r="G85" s="147">
        <f>F85*1</f>
        <v>1</v>
      </c>
      <c r="H85" s="148">
        <f t="shared" si="4"/>
        <v>1</v>
      </c>
      <c r="I85" s="151" t="s">
        <v>238</v>
      </c>
      <c r="J85" s="26"/>
      <c r="L85" s="32"/>
    </row>
    <row r="86" spans="2:12" ht="26.25" customHeight="1">
      <c r="B86" s="428" t="s">
        <v>232</v>
      </c>
      <c r="C86" s="429"/>
      <c r="D86" s="429"/>
      <c r="E86" s="143" t="s">
        <v>228</v>
      </c>
      <c r="F86" s="146"/>
      <c r="G86" s="147">
        <f>F86*0.5</f>
        <v>0</v>
      </c>
      <c r="H86" s="148">
        <f t="shared" si="4"/>
        <v>0</v>
      </c>
      <c r="I86" s="151" t="s">
        <v>239</v>
      </c>
      <c r="J86" s="26"/>
      <c r="L86" s="32"/>
    </row>
    <row r="87" spans="2:12" ht="26.25" customHeight="1">
      <c r="B87" s="428"/>
      <c r="C87" s="429"/>
      <c r="D87" s="429"/>
      <c r="E87" s="143" t="s">
        <v>0</v>
      </c>
      <c r="F87" s="146"/>
      <c r="G87" s="147">
        <f>F87*0.5</f>
        <v>0</v>
      </c>
      <c r="H87" s="148">
        <f t="shared" si="4"/>
        <v>0</v>
      </c>
      <c r="I87" s="151" t="s">
        <v>240</v>
      </c>
      <c r="J87" s="26"/>
      <c r="L87" s="32"/>
    </row>
    <row r="88" spans="2:12" ht="26.25" customHeight="1">
      <c r="B88" s="428"/>
      <c r="C88" s="429"/>
      <c r="D88" s="429"/>
      <c r="E88" s="143" t="s">
        <v>32</v>
      </c>
      <c r="F88" s="146"/>
      <c r="G88" s="147">
        <f>F88*1</f>
        <v>0</v>
      </c>
      <c r="H88" s="148">
        <f t="shared" si="4"/>
        <v>0</v>
      </c>
      <c r="I88" s="151" t="s">
        <v>241</v>
      </c>
      <c r="J88" s="26"/>
      <c r="L88" s="32"/>
    </row>
    <row r="89" spans="2:12" ht="26.25" customHeight="1">
      <c r="B89" s="428"/>
      <c r="C89" s="429"/>
      <c r="D89" s="429"/>
      <c r="E89" s="143" t="s">
        <v>227</v>
      </c>
      <c r="F89" s="146">
        <v>2</v>
      </c>
      <c r="G89" s="147">
        <f>F89*0.5</f>
        <v>1</v>
      </c>
      <c r="H89" s="148">
        <f t="shared" si="4"/>
        <v>1</v>
      </c>
      <c r="I89" s="151" t="s">
        <v>240</v>
      </c>
      <c r="J89" s="26"/>
      <c r="L89" s="32"/>
    </row>
    <row r="90" spans="2:12" ht="26.25" customHeight="1">
      <c r="B90" s="428"/>
      <c r="C90" s="429"/>
      <c r="D90" s="429"/>
      <c r="E90" s="143" t="s">
        <v>11</v>
      </c>
      <c r="F90" s="146"/>
      <c r="G90" s="147">
        <f>F90*0.5</f>
        <v>0</v>
      </c>
      <c r="H90" s="148">
        <f t="shared" si="4"/>
        <v>0</v>
      </c>
      <c r="I90" s="151" t="s">
        <v>242</v>
      </c>
      <c r="J90" s="26"/>
      <c r="L90" s="32"/>
    </row>
    <row r="91" spans="2:12" ht="26.25" customHeight="1">
      <c r="B91" s="428"/>
      <c r="C91" s="429"/>
      <c r="D91" s="429"/>
      <c r="E91" s="143" t="s">
        <v>1</v>
      </c>
      <c r="F91" s="146"/>
      <c r="G91" s="149">
        <f>F91*1</f>
        <v>0</v>
      </c>
      <c r="H91" s="148">
        <f t="shared" si="4"/>
        <v>0</v>
      </c>
      <c r="I91" s="151" t="s">
        <v>241</v>
      </c>
      <c r="J91" s="26"/>
      <c r="L91" s="32"/>
    </row>
    <row r="92" spans="2:12" ht="26.25" customHeight="1">
      <c r="B92" s="428"/>
      <c r="C92" s="429"/>
      <c r="D92" s="429"/>
      <c r="E92" s="143" t="s">
        <v>2</v>
      </c>
      <c r="F92" s="146"/>
      <c r="G92" s="147">
        <f>F92*0.2</f>
        <v>0</v>
      </c>
      <c r="H92" s="148">
        <f t="shared" si="4"/>
        <v>0</v>
      </c>
      <c r="I92" s="151" t="s">
        <v>240</v>
      </c>
      <c r="J92" s="26"/>
      <c r="L92" s="32"/>
    </row>
    <row r="93" spans="2:12" ht="26.25" customHeight="1">
      <c r="B93" s="428"/>
      <c r="C93" s="429"/>
      <c r="D93" s="429"/>
      <c r="E93" s="143" t="s">
        <v>229</v>
      </c>
      <c r="F93" s="146"/>
      <c r="G93" s="147">
        <f>F93*1</f>
        <v>0</v>
      </c>
      <c r="H93" s="148">
        <f t="shared" si="4"/>
        <v>0</v>
      </c>
      <c r="I93" s="151" t="s">
        <v>240</v>
      </c>
      <c r="J93" s="26"/>
      <c r="L93" s="32"/>
    </row>
    <row r="94" spans="2:12" ht="26.25" customHeight="1">
      <c r="B94" s="428"/>
      <c r="C94" s="429"/>
      <c r="D94" s="429"/>
      <c r="E94" s="143" t="s">
        <v>5</v>
      </c>
      <c r="F94" s="146">
        <v>66</v>
      </c>
      <c r="G94" s="147">
        <f>F94*0.2</f>
        <v>13.200000000000001</v>
      </c>
      <c r="H94" s="148">
        <f>ROUNDUP(G94,0)</f>
        <v>14</v>
      </c>
      <c r="I94" s="151" t="s">
        <v>241</v>
      </c>
      <c r="J94" s="26"/>
      <c r="L94" s="32"/>
    </row>
    <row r="95" spans="2:12" ht="26.25" customHeight="1">
      <c r="B95" s="428"/>
      <c r="C95" s="429"/>
      <c r="D95" s="429"/>
      <c r="E95" s="143" t="s">
        <v>3</v>
      </c>
      <c r="F95" s="146"/>
      <c r="G95" s="147">
        <f>F95*0.2</f>
        <v>0</v>
      </c>
      <c r="H95" s="148">
        <f t="shared" si="4"/>
        <v>0</v>
      </c>
      <c r="I95" s="151" t="s">
        <v>241</v>
      </c>
      <c r="J95" s="28"/>
      <c r="K95" s="29"/>
      <c r="L95" s="32"/>
    </row>
    <row r="96" spans="2:12" ht="26.25" customHeight="1">
      <c r="B96" s="447" t="s">
        <v>34</v>
      </c>
      <c r="C96" s="448"/>
      <c r="D96" s="449"/>
      <c r="E96" s="141" t="s">
        <v>4</v>
      </c>
      <c r="F96" s="146">
        <v>1</v>
      </c>
      <c r="G96" s="147">
        <f>F96*0.2</f>
        <v>0.2</v>
      </c>
      <c r="H96" s="148">
        <f t="shared" si="4"/>
        <v>1</v>
      </c>
      <c r="I96" s="151" t="s">
        <v>241</v>
      </c>
      <c r="J96" s="142"/>
      <c r="L96" s="32"/>
    </row>
    <row r="97" spans="2:12" ht="26.25" customHeight="1">
      <c r="B97" s="439"/>
      <c r="C97" s="450"/>
      <c r="D97" s="440"/>
      <c r="E97" s="27" t="s">
        <v>6</v>
      </c>
      <c r="F97" s="146"/>
      <c r="G97" s="147">
        <f>F97/5</f>
        <v>0</v>
      </c>
      <c r="H97" s="148">
        <f t="shared" si="4"/>
        <v>0</v>
      </c>
      <c r="I97" s="151" t="s">
        <v>241</v>
      </c>
      <c r="J97" s="26"/>
      <c r="L97" s="32"/>
    </row>
    <row r="98" spans="2:12" ht="26.25" customHeight="1">
      <c r="B98" s="433" t="s">
        <v>35</v>
      </c>
      <c r="C98" s="434"/>
      <c r="D98" s="438"/>
      <c r="E98" s="27" t="s">
        <v>36</v>
      </c>
      <c r="F98" s="146">
        <v>4</v>
      </c>
      <c r="G98" s="147">
        <f>F98*0.2</f>
        <v>0.8</v>
      </c>
      <c r="H98" s="148">
        <f t="shared" si="4"/>
        <v>1</v>
      </c>
      <c r="I98" s="151" t="s">
        <v>241</v>
      </c>
      <c r="J98" s="26"/>
      <c r="L98" s="32"/>
    </row>
    <row r="99" spans="2:12" ht="26.25" customHeight="1">
      <c r="B99" s="439"/>
      <c r="C99" s="450"/>
      <c r="D99" s="440"/>
      <c r="E99" s="27" t="s">
        <v>37</v>
      </c>
      <c r="F99" s="146"/>
      <c r="G99" s="147">
        <f t="shared" ref="G99:G111" si="5">F99*1</f>
        <v>0</v>
      </c>
      <c r="H99" s="148">
        <f t="shared" si="4"/>
        <v>0</v>
      </c>
      <c r="I99" s="151" t="s">
        <v>242</v>
      </c>
      <c r="J99" s="26"/>
      <c r="L99" s="32"/>
    </row>
    <row r="100" spans="2:12" ht="26.25" customHeight="1">
      <c r="B100" s="430" t="s">
        <v>38</v>
      </c>
      <c r="C100" s="431"/>
      <c r="D100" s="431"/>
      <c r="E100" s="432"/>
      <c r="F100" s="146">
        <v>1</v>
      </c>
      <c r="G100" s="147">
        <f t="shared" si="5"/>
        <v>1</v>
      </c>
      <c r="H100" s="148">
        <f t="shared" si="4"/>
        <v>1</v>
      </c>
      <c r="I100" s="151" t="s">
        <v>243</v>
      </c>
      <c r="J100" s="26"/>
      <c r="L100" s="32"/>
    </row>
    <row r="101" spans="2:12" ht="26.25" customHeight="1">
      <c r="B101" s="442" t="s">
        <v>39</v>
      </c>
      <c r="C101" s="441" t="s">
        <v>40</v>
      </c>
      <c r="D101" s="431"/>
      <c r="E101" s="432"/>
      <c r="F101" s="146">
        <v>1</v>
      </c>
      <c r="G101" s="147">
        <f t="shared" si="5"/>
        <v>1</v>
      </c>
      <c r="H101" s="148">
        <f t="shared" si="4"/>
        <v>1</v>
      </c>
      <c r="I101" s="151" t="s">
        <v>238</v>
      </c>
      <c r="J101" s="26"/>
      <c r="L101" s="32"/>
    </row>
    <row r="102" spans="2:12" ht="26.25" customHeight="1">
      <c r="B102" s="443"/>
      <c r="C102" s="441" t="s">
        <v>41</v>
      </c>
      <c r="D102" s="431"/>
      <c r="E102" s="432"/>
      <c r="F102" s="146">
        <v>1</v>
      </c>
      <c r="G102" s="147">
        <f t="shared" si="5"/>
        <v>1</v>
      </c>
      <c r="H102" s="148">
        <f t="shared" si="4"/>
        <v>1</v>
      </c>
      <c r="I102" s="151" t="s">
        <v>243</v>
      </c>
      <c r="J102" s="26"/>
      <c r="L102" s="32"/>
    </row>
    <row r="103" spans="2:12" ht="26.25" customHeight="1">
      <c r="B103" s="430" t="s">
        <v>42</v>
      </c>
      <c r="C103" s="431"/>
      <c r="D103" s="431"/>
      <c r="E103" s="432"/>
      <c r="F103" s="146">
        <v>1</v>
      </c>
      <c r="G103" s="147">
        <f t="shared" si="5"/>
        <v>1</v>
      </c>
      <c r="H103" s="148">
        <f t="shared" si="4"/>
        <v>1</v>
      </c>
      <c r="I103" s="151" t="s">
        <v>244</v>
      </c>
      <c r="J103" s="26"/>
      <c r="L103" s="32"/>
    </row>
    <row r="104" spans="2:12" ht="26.25" customHeight="1">
      <c r="B104" s="433" t="s">
        <v>43</v>
      </c>
      <c r="C104" s="438"/>
      <c r="D104" s="441" t="s">
        <v>9</v>
      </c>
      <c r="E104" s="432"/>
      <c r="F104" s="146">
        <v>1</v>
      </c>
      <c r="G104" s="147">
        <f t="shared" si="5"/>
        <v>1</v>
      </c>
      <c r="H104" s="148">
        <f t="shared" si="4"/>
        <v>1</v>
      </c>
      <c r="I104" s="151" t="s">
        <v>244</v>
      </c>
      <c r="J104" s="26"/>
      <c r="L104" s="32"/>
    </row>
    <row r="105" spans="2:12" ht="26.25" customHeight="1">
      <c r="B105" s="439"/>
      <c r="C105" s="440"/>
      <c r="D105" s="441" t="s">
        <v>44</v>
      </c>
      <c r="E105" s="432"/>
      <c r="F105" s="146"/>
      <c r="G105" s="147">
        <f t="shared" si="5"/>
        <v>0</v>
      </c>
      <c r="H105" s="148">
        <f t="shared" si="4"/>
        <v>0</v>
      </c>
      <c r="I105" s="151" t="s">
        <v>243</v>
      </c>
      <c r="J105" s="26"/>
      <c r="L105" s="32"/>
    </row>
    <row r="106" spans="2:12" ht="26.25" customHeight="1">
      <c r="B106" s="430" t="s">
        <v>45</v>
      </c>
      <c r="C106" s="431"/>
      <c r="D106" s="431"/>
      <c r="E106" s="432"/>
      <c r="F106" s="146">
        <v>1</v>
      </c>
      <c r="G106" s="147">
        <f t="shared" si="5"/>
        <v>1</v>
      </c>
      <c r="H106" s="148">
        <f t="shared" si="4"/>
        <v>1</v>
      </c>
      <c r="I106" s="151" t="s">
        <v>243</v>
      </c>
      <c r="J106" s="26"/>
      <c r="L106" s="32"/>
    </row>
    <row r="107" spans="2:12" ht="26.25" customHeight="1">
      <c r="B107" s="430" t="s">
        <v>46</v>
      </c>
      <c r="C107" s="431"/>
      <c r="D107" s="431"/>
      <c r="E107" s="432"/>
      <c r="F107" s="146">
        <v>1</v>
      </c>
      <c r="G107" s="147">
        <f t="shared" si="5"/>
        <v>1</v>
      </c>
      <c r="H107" s="148">
        <f t="shared" si="4"/>
        <v>1</v>
      </c>
      <c r="I107" s="151" t="s">
        <v>243</v>
      </c>
      <c r="J107" s="26"/>
      <c r="L107" s="32"/>
    </row>
    <row r="108" spans="2:12" ht="26.25" customHeight="1">
      <c r="B108" s="430" t="s">
        <v>47</v>
      </c>
      <c r="C108" s="431"/>
      <c r="D108" s="431"/>
      <c r="E108" s="432"/>
      <c r="F108" s="146">
        <v>1</v>
      </c>
      <c r="G108" s="147">
        <f t="shared" si="5"/>
        <v>1</v>
      </c>
      <c r="H108" s="148">
        <f t="shared" si="4"/>
        <v>1</v>
      </c>
      <c r="I108" s="151" t="s">
        <v>243</v>
      </c>
      <c r="J108" s="26"/>
      <c r="L108" s="32"/>
    </row>
    <row r="109" spans="2:12" ht="26.25" customHeight="1">
      <c r="B109" s="430" t="s">
        <v>48</v>
      </c>
      <c r="C109" s="431"/>
      <c r="D109" s="431"/>
      <c r="E109" s="432"/>
      <c r="F109" s="146">
        <v>1</v>
      </c>
      <c r="G109" s="147">
        <f t="shared" si="5"/>
        <v>1</v>
      </c>
      <c r="H109" s="148">
        <f t="shared" si="4"/>
        <v>1</v>
      </c>
      <c r="I109" s="151" t="s">
        <v>243</v>
      </c>
      <c r="J109" s="26"/>
      <c r="L109" s="32"/>
    </row>
    <row r="110" spans="2:12" ht="26.25" customHeight="1">
      <c r="B110" s="433" t="s">
        <v>49</v>
      </c>
      <c r="C110" s="434"/>
      <c r="D110" s="434"/>
      <c r="E110" s="435"/>
      <c r="F110" s="146">
        <v>1</v>
      </c>
      <c r="G110" s="147">
        <f t="shared" si="5"/>
        <v>1</v>
      </c>
      <c r="H110" s="148">
        <f t="shared" si="4"/>
        <v>1</v>
      </c>
      <c r="I110" s="151" t="s">
        <v>243</v>
      </c>
      <c r="J110" s="145"/>
      <c r="L110" s="32"/>
    </row>
    <row r="111" spans="2:12" ht="26.25" customHeight="1" thickBot="1">
      <c r="B111" s="436" t="s">
        <v>233</v>
      </c>
      <c r="C111" s="437"/>
      <c r="D111" s="437"/>
      <c r="E111" s="437"/>
      <c r="F111" s="152">
        <v>1</v>
      </c>
      <c r="G111" s="153">
        <f t="shared" si="5"/>
        <v>1</v>
      </c>
      <c r="H111" s="154">
        <f t="shared" si="4"/>
        <v>1</v>
      </c>
      <c r="I111" s="155" t="s">
        <v>245</v>
      </c>
      <c r="J111" s="144"/>
    </row>
    <row r="112" spans="2:12" ht="13.5" customHeight="1"/>
    <row r="113" spans="2:12" ht="28.5" customHeight="1">
      <c r="B113" s="17" t="s">
        <v>50</v>
      </c>
      <c r="C113" s="18" t="s">
        <v>249</v>
      </c>
      <c r="D113" s="18"/>
      <c r="E113" s="18"/>
      <c r="F113" s="19"/>
    </row>
    <row r="114" spans="2:12" ht="20.25" customHeight="1">
      <c r="B114" s="20" t="s">
        <v>24</v>
      </c>
      <c r="C114" s="445">
        <v>2023</v>
      </c>
      <c r="D114" s="445"/>
      <c r="E114" s="21" t="s">
        <v>25</v>
      </c>
    </row>
    <row r="115" spans="2:12" ht="20.25" customHeight="1">
      <c r="B115" s="20" t="s">
        <v>26</v>
      </c>
      <c r="C115" s="446">
        <f>VLOOKUP(C113,대상건물현황!$B$5:$E$14,2,0)</f>
        <v>15683.88</v>
      </c>
      <c r="D115" s="446"/>
      <c r="E115" s="22" t="s">
        <v>27</v>
      </c>
    </row>
    <row r="116" spans="2:12" ht="20.25" customHeight="1">
      <c r="B116" s="20" t="s">
        <v>221</v>
      </c>
      <c r="C116" s="444" t="str">
        <f>VLOOKUP(C113,대상건물현황!$B$5:$E$14,3,0)</f>
        <v>1997.07.</v>
      </c>
      <c r="D116" s="444"/>
      <c r="E116" s="22"/>
    </row>
    <row r="117" spans="2:12" ht="9" customHeight="1">
      <c r="B117" s="23"/>
      <c r="C117" s="24"/>
      <c r="D117" s="24"/>
      <c r="E117" s="25"/>
    </row>
    <row r="118" spans="2:12" ht="9" customHeight="1" thickBot="1">
      <c r="B118" s="23"/>
      <c r="C118" s="24"/>
      <c r="D118" s="24"/>
      <c r="E118" s="25"/>
    </row>
    <row r="119" spans="2:12" ht="26.25" customHeight="1">
      <c r="B119" s="422" t="s">
        <v>234</v>
      </c>
      <c r="C119" s="423"/>
      <c r="D119" s="424"/>
      <c r="E119" s="194" t="s">
        <v>235</v>
      </c>
      <c r="F119" s="195" t="s">
        <v>29</v>
      </c>
      <c r="G119" s="195" t="s">
        <v>225</v>
      </c>
      <c r="H119" s="196" t="s">
        <v>226</v>
      </c>
      <c r="I119" s="196" t="s">
        <v>236</v>
      </c>
      <c r="J119" s="197" t="s">
        <v>246</v>
      </c>
    </row>
    <row r="120" spans="2:12" ht="26.25" customHeight="1">
      <c r="B120" s="425" t="s">
        <v>230</v>
      </c>
      <c r="C120" s="426"/>
      <c r="D120" s="426"/>
      <c r="E120" s="427"/>
      <c r="F120" s="146">
        <v>1</v>
      </c>
      <c r="G120" s="147">
        <f>F120*1</f>
        <v>1</v>
      </c>
      <c r="H120" s="148">
        <f t="shared" ref="H120:H147" si="6">ROUNDUP(G120,0)</f>
        <v>1</v>
      </c>
      <c r="I120" s="150" t="s">
        <v>237</v>
      </c>
      <c r="J120" s="26"/>
      <c r="L120" s="32"/>
    </row>
    <row r="121" spans="2:12" ht="26.25" customHeight="1">
      <c r="B121" s="425" t="s">
        <v>231</v>
      </c>
      <c r="C121" s="426"/>
      <c r="D121" s="426"/>
      <c r="E121" s="427"/>
      <c r="F121" s="146">
        <v>1</v>
      </c>
      <c r="G121" s="147">
        <f>F121*1</f>
        <v>1</v>
      </c>
      <c r="H121" s="148">
        <f t="shared" si="6"/>
        <v>1</v>
      </c>
      <c r="I121" s="151" t="s">
        <v>238</v>
      </c>
      <c r="J121" s="26"/>
      <c r="L121" s="32"/>
    </row>
    <row r="122" spans="2:12" ht="26.25" customHeight="1">
      <c r="B122" s="428" t="s">
        <v>232</v>
      </c>
      <c r="C122" s="429"/>
      <c r="D122" s="429"/>
      <c r="E122" s="143" t="s">
        <v>228</v>
      </c>
      <c r="F122" s="146"/>
      <c r="G122" s="147">
        <f>F122*0.5</f>
        <v>0</v>
      </c>
      <c r="H122" s="148">
        <f t="shared" si="6"/>
        <v>0</v>
      </c>
      <c r="I122" s="151" t="s">
        <v>239</v>
      </c>
      <c r="J122" s="26"/>
      <c r="L122" s="32"/>
    </row>
    <row r="123" spans="2:12" ht="26.25" customHeight="1">
      <c r="B123" s="428"/>
      <c r="C123" s="429"/>
      <c r="D123" s="429"/>
      <c r="E123" s="143" t="s">
        <v>0</v>
      </c>
      <c r="F123" s="146"/>
      <c r="G123" s="147">
        <f>F123*0.5</f>
        <v>0</v>
      </c>
      <c r="H123" s="148">
        <f t="shared" si="6"/>
        <v>0</v>
      </c>
      <c r="I123" s="151" t="s">
        <v>240</v>
      </c>
      <c r="J123" s="26"/>
      <c r="L123" s="32"/>
    </row>
    <row r="124" spans="2:12" ht="26.25" customHeight="1">
      <c r="B124" s="428"/>
      <c r="C124" s="429"/>
      <c r="D124" s="429"/>
      <c r="E124" s="143" t="s">
        <v>32</v>
      </c>
      <c r="F124" s="146"/>
      <c r="G124" s="147">
        <f>F124*1</f>
        <v>0</v>
      </c>
      <c r="H124" s="148">
        <f t="shared" si="6"/>
        <v>0</v>
      </c>
      <c r="I124" s="151" t="s">
        <v>241</v>
      </c>
      <c r="J124" s="26"/>
      <c r="L124" s="32"/>
    </row>
    <row r="125" spans="2:12" ht="26.25" customHeight="1">
      <c r="B125" s="428"/>
      <c r="C125" s="429"/>
      <c r="D125" s="429"/>
      <c r="E125" s="143" t="s">
        <v>227</v>
      </c>
      <c r="F125" s="146">
        <v>2</v>
      </c>
      <c r="G125" s="147">
        <f>F125*0.5</f>
        <v>1</v>
      </c>
      <c r="H125" s="148">
        <f t="shared" si="6"/>
        <v>1</v>
      </c>
      <c r="I125" s="151" t="s">
        <v>240</v>
      </c>
      <c r="J125" s="26"/>
      <c r="L125" s="32"/>
    </row>
    <row r="126" spans="2:12" ht="26.25" customHeight="1">
      <c r="B126" s="428"/>
      <c r="C126" s="429"/>
      <c r="D126" s="429"/>
      <c r="E126" s="143" t="s">
        <v>11</v>
      </c>
      <c r="F126" s="146"/>
      <c r="G126" s="147">
        <f>F126*0.5</f>
        <v>0</v>
      </c>
      <c r="H126" s="148">
        <f t="shared" si="6"/>
        <v>0</v>
      </c>
      <c r="I126" s="151" t="s">
        <v>242</v>
      </c>
      <c r="J126" s="26"/>
      <c r="L126" s="32"/>
    </row>
    <row r="127" spans="2:12" ht="26.25" customHeight="1">
      <c r="B127" s="428"/>
      <c r="C127" s="429"/>
      <c r="D127" s="429"/>
      <c r="E127" s="143" t="s">
        <v>1</v>
      </c>
      <c r="F127" s="146">
        <v>1</v>
      </c>
      <c r="G127" s="149">
        <f>F127*1</f>
        <v>1</v>
      </c>
      <c r="H127" s="148">
        <f t="shared" si="6"/>
        <v>1</v>
      </c>
      <c r="I127" s="151" t="s">
        <v>241</v>
      </c>
      <c r="J127" s="26"/>
      <c r="L127" s="32"/>
    </row>
    <row r="128" spans="2:12" ht="26.25" customHeight="1">
      <c r="B128" s="428"/>
      <c r="C128" s="429"/>
      <c r="D128" s="429"/>
      <c r="E128" s="143" t="s">
        <v>2</v>
      </c>
      <c r="F128" s="146"/>
      <c r="G128" s="147">
        <f>F128*0.2</f>
        <v>0</v>
      </c>
      <c r="H128" s="148">
        <f t="shared" si="6"/>
        <v>0</v>
      </c>
      <c r="I128" s="151" t="s">
        <v>240</v>
      </c>
      <c r="J128" s="26"/>
      <c r="L128" s="32"/>
    </row>
    <row r="129" spans="2:12" ht="26.25" customHeight="1">
      <c r="B129" s="428"/>
      <c r="C129" s="429"/>
      <c r="D129" s="429"/>
      <c r="E129" s="143" t="s">
        <v>229</v>
      </c>
      <c r="F129" s="146"/>
      <c r="G129" s="147">
        <f>F129*1</f>
        <v>0</v>
      </c>
      <c r="H129" s="148">
        <f t="shared" si="6"/>
        <v>0</v>
      </c>
      <c r="I129" s="151" t="s">
        <v>240</v>
      </c>
      <c r="J129" s="26"/>
      <c r="L129" s="32"/>
    </row>
    <row r="130" spans="2:12" ht="26.25" customHeight="1">
      <c r="B130" s="428"/>
      <c r="C130" s="429"/>
      <c r="D130" s="429"/>
      <c r="E130" s="143" t="s">
        <v>5</v>
      </c>
      <c r="F130" s="146">
        <v>64</v>
      </c>
      <c r="G130" s="147">
        <f>F130*0.2</f>
        <v>12.8</v>
      </c>
      <c r="H130" s="148">
        <f t="shared" si="6"/>
        <v>13</v>
      </c>
      <c r="I130" s="151" t="s">
        <v>241</v>
      </c>
      <c r="J130" s="26"/>
      <c r="L130" s="32"/>
    </row>
    <row r="131" spans="2:12" ht="26.25" customHeight="1">
      <c r="B131" s="428"/>
      <c r="C131" s="429"/>
      <c r="D131" s="429"/>
      <c r="E131" s="143" t="s">
        <v>3</v>
      </c>
      <c r="F131" s="146"/>
      <c r="G131" s="147">
        <f>F131*0.2</f>
        <v>0</v>
      </c>
      <c r="H131" s="148">
        <f t="shared" si="6"/>
        <v>0</v>
      </c>
      <c r="I131" s="151" t="s">
        <v>241</v>
      </c>
      <c r="J131" s="28"/>
      <c r="K131" s="29"/>
      <c r="L131" s="32"/>
    </row>
    <row r="132" spans="2:12" ht="26.25" customHeight="1">
      <c r="B132" s="447" t="s">
        <v>34</v>
      </c>
      <c r="C132" s="448"/>
      <c r="D132" s="449"/>
      <c r="E132" s="141" t="s">
        <v>4</v>
      </c>
      <c r="F132" s="146"/>
      <c r="G132" s="147">
        <f>F132*0.2</f>
        <v>0</v>
      </c>
      <c r="H132" s="148">
        <f t="shared" si="6"/>
        <v>0</v>
      </c>
      <c r="I132" s="151" t="s">
        <v>241</v>
      </c>
      <c r="J132" s="142"/>
      <c r="L132" s="32"/>
    </row>
    <row r="133" spans="2:12" ht="26.25" customHeight="1">
      <c r="B133" s="439"/>
      <c r="C133" s="450"/>
      <c r="D133" s="440"/>
      <c r="E133" s="27" t="s">
        <v>6</v>
      </c>
      <c r="F133" s="146"/>
      <c r="G133" s="147">
        <f>F133/5</f>
        <v>0</v>
      </c>
      <c r="H133" s="148">
        <f t="shared" si="6"/>
        <v>0</v>
      </c>
      <c r="I133" s="151" t="s">
        <v>241</v>
      </c>
      <c r="J133" s="26"/>
      <c r="L133" s="32"/>
    </row>
    <row r="134" spans="2:12" ht="26.25" customHeight="1">
      <c r="B134" s="433" t="s">
        <v>35</v>
      </c>
      <c r="C134" s="434"/>
      <c r="D134" s="438"/>
      <c r="E134" s="27" t="s">
        <v>36</v>
      </c>
      <c r="F134" s="146">
        <v>5</v>
      </c>
      <c r="G134" s="147">
        <f>F134*0.2</f>
        <v>1</v>
      </c>
      <c r="H134" s="148">
        <f t="shared" si="6"/>
        <v>1</v>
      </c>
      <c r="I134" s="151" t="s">
        <v>241</v>
      </c>
      <c r="J134" s="26"/>
      <c r="L134" s="32"/>
    </row>
    <row r="135" spans="2:12" ht="26.25" customHeight="1">
      <c r="B135" s="439"/>
      <c r="C135" s="450"/>
      <c r="D135" s="440"/>
      <c r="E135" s="27" t="s">
        <v>37</v>
      </c>
      <c r="F135" s="146"/>
      <c r="G135" s="147">
        <f t="shared" ref="G135:G147" si="7">F135*1</f>
        <v>0</v>
      </c>
      <c r="H135" s="148">
        <f t="shared" si="6"/>
        <v>0</v>
      </c>
      <c r="I135" s="151" t="s">
        <v>242</v>
      </c>
      <c r="J135" s="26"/>
      <c r="L135" s="32"/>
    </row>
    <row r="136" spans="2:12" ht="26.25" customHeight="1">
      <c r="B136" s="430" t="s">
        <v>38</v>
      </c>
      <c r="C136" s="431"/>
      <c r="D136" s="431"/>
      <c r="E136" s="432"/>
      <c r="F136" s="146">
        <v>1</v>
      </c>
      <c r="G136" s="147">
        <f t="shared" si="7"/>
        <v>1</v>
      </c>
      <c r="H136" s="148">
        <f t="shared" si="6"/>
        <v>1</v>
      </c>
      <c r="I136" s="151" t="s">
        <v>243</v>
      </c>
      <c r="J136" s="26"/>
      <c r="L136" s="32"/>
    </row>
    <row r="137" spans="2:12" ht="26.25" customHeight="1">
      <c r="B137" s="442" t="s">
        <v>39</v>
      </c>
      <c r="C137" s="441" t="s">
        <v>40</v>
      </c>
      <c r="D137" s="431"/>
      <c r="E137" s="432"/>
      <c r="F137" s="146">
        <v>1</v>
      </c>
      <c r="G137" s="147">
        <f t="shared" si="7"/>
        <v>1</v>
      </c>
      <c r="H137" s="148">
        <f t="shared" si="6"/>
        <v>1</v>
      </c>
      <c r="I137" s="151" t="s">
        <v>238</v>
      </c>
      <c r="J137" s="26"/>
      <c r="L137" s="32"/>
    </row>
    <row r="138" spans="2:12" ht="26.25" customHeight="1">
      <c r="B138" s="443"/>
      <c r="C138" s="441" t="s">
        <v>41</v>
      </c>
      <c r="D138" s="431"/>
      <c r="E138" s="432"/>
      <c r="F138" s="146">
        <v>1</v>
      </c>
      <c r="G138" s="147">
        <f t="shared" si="7"/>
        <v>1</v>
      </c>
      <c r="H138" s="148">
        <f t="shared" si="6"/>
        <v>1</v>
      </c>
      <c r="I138" s="151" t="s">
        <v>243</v>
      </c>
      <c r="J138" s="26"/>
      <c r="L138" s="32"/>
    </row>
    <row r="139" spans="2:12" ht="26.25" customHeight="1">
      <c r="B139" s="430" t="s">
        <v>42</v>
      </c>
      <c r="C139" s="431"/>
      <c r="D139" s="431"/>
      <c r="E139" s="432"/>
      <c r="F139" s="146">
        <v>1</v>
      </c>
      <c r="G139" s="147">
        <f t="shared" si="7"/>
        <v>1</v>
      </c>
      <c r="H139" s="148">
        <f t="shared" si="6"/>
        <v>1</v>
      </c>
      <c r="I139" s="151" t="s">
        <v>244</v>
      </c>
      <c r="J139" s="26"/>
      <c r="L139" s="32"/>
    </row>
    <row r="140" spans="2:12" ht="26.25" customHeight="1">
      <c r="B140" s="433" t="s">
        <v>43</v>
      </c>
      <c r="C140" s="438"/>
      <c r="D140" s="441" t="s">
        <v>9</v>
      </c>
      <c r="E140" s="432"/>
      <c r="F140" s="146">
        <v>1</v>
      </c>
      <c r="G140" s="147">
        <f t="shared" si="7"/>
        <v>1</v>
      </c>
      <c r="H140" s="148">
        <f t="shared" si="6"/>
        <v>1</v>
      </c>
      <c r="I140" s="151" t="s">
        <v>244</v>
      </c>
      <c r="J140" s="26"/>
      <c r="L140" s="32"/>
    </row>
    <row r="141" spans="2:12" ht="26.25" customHeight="1">
      <c r="B141" s="439"/>
      <c r="C141" s="440"/>
      <c r="D141" s="441" t="s">
        <v>44</v>
      </c>
      <c r="E141" s="432"/>
      <c r="F141" s="146"/>
      <c r="G141" s="147">
        <f t="shared" si="7"/>
        <v>0</v>
      </c>
      <c r="H141" s="148">
        <f t="shared" si="6"/>
        <v>0</v>
      </c>
      <c r="I141" s="151" t="s">
        <v>243</v>
      </c>
      <c r="J141" s="26"/>
      <c r="L141" s="32"/>
    </row>
    <row r="142" spans="2:12" ht="26.25" customHeight="1">
      <c r="B142" s="430" t="s">
        <v>45</v>
      </c>
      <c r="C142" s="431"/>
      <c r="D142" s="431"/>
      <c r="E142" s="432"/>
      <c r="F142" s="146">
        <v>1</v>
      </c>
      <c r="G142" s="147">
        <f t="shared" si="7"/>
        <v>1</v>
      </c>
      <c r="H142" s="148">
        <f t="shared" si="6"/>
        <v>1</v>
      </c>
      <c r="I142" s="151" t="s">
        <v>243</v>
      </c>
      <c r="J142" s="26"/>
      <c r="L142" s="32"/>
    </row>
    <row r="143" spans="2:12" ht="26.25" customHeight="1">
      <c r="B143" s="430" t="s">
        <v>46</v>
      </c>
      <c r="C143" s="431"/>
      <c r="D143" s="431"/>
      <c r="E143" s="432"/>
      <c r="F143" s="146">
        <v>1</v>
      </c>
      <c r="G143" s="147">
        <f t="shared" si="7"/>
        <v>1</v>
      </c>
      <c r="H143" s="148">
        <f t="shared" si="6"/>
        <v>1</v>
      </c>
      <c r="I143" s="151" t="s">
        <v>243</v>
      </c>
      <c r="J143" s="26"/>
      <c r="L143" s="32"/>
    </row>
    <row r="144" spans="2:12" ht="26.25" customHeight="1">
      <c r="B144" s="430" t="s">
        <v>47</v>
      </c>
      <c r="C144" s="431"/>
      <c r="D144" s="431"/>
      <c r="E144" s="432"/>
      <c r="F144" s="146">
        <v>1</v>
      </c>
      <c r="G144" s="147">
        <f t="shared" si="7"/>
        <v>1</v>
      </c>
      <c r="H144" s="148">
        <f t="shared" si="6"/>
        <v>1</v>
      </c>
      <c r="I144" s="151" t="s">
        <v>243</v>
      </c>
      <c r="J144" s="26"/>
      <c r="L144" s="32"/>
    </row>
    <row r="145" spans="2:12" ht="26.25" customHeight="1">
      <c r="B145" s="430" t="s">
        <v>48</v>
      </c>
      <c r="C145" s="431"/>
      <c r="D145" s="431"/>
      <c r="E145" s="432"/>
      <c r="F145" s="146">
        <v>1</v>
      </c>
      <c r="G145" s="147">
        <f t="shared" si="7"/>
        <v>1</v>
      </c>
      <c r="H145" s="148">
        <f t="shared" si="6"/>
        <v>1</v>
      </c>
      <c r="I145" s="151" t="s">
        <v>243</v>
      </c>
      <c r="J145" s="26"/>
      <c r="L145" s="32"/>
    </row>
    <row r="146" spans="2:12" ht="26.25" customHeight="1">
      <c r="B146" s="433" t="s">
        <v>49</v>
      </c>
      <c r="C146" s="434"/>
      <c r="D146" s="434"/>
      <c r="E146" s="435"/>
      <c r="F146" s="146">
        <v>1</v>
      </c>
      <c r="G146" s="147">
        <f t="shared" si="7"/>
        <v>1</v>
      </c>
      <c r="H146" s="148">
        <f t="shared" si="6"/>
        <v>1</v>
      </c>
      <c r="I146" s="151" t="s">
        <v>243</v>
      </c>
      <c r="J146" s="145"/>
      <c r="L146" s="32"/>
    </row>
    <row r="147" spans="2:12" ht="26.25" customHeight="1" thickBot="1">
      <c r="B147" s="436" t="s">
        <v>233</v>
      </c>
      <c r="C147" s="437"/>
      <c r="D147" s="437"/>
      <c r="E147" s="437"/>
      <c r="F147" s="152">
        <v>1</v>
      </c>
      <c r="G147" s="153">
        <f t="shared" si="7"/>
        <v>1</v>
      </c>
      <c r="H147" s="154">
        <f t="shared" si="6"/>
        <v>1</v>
      </c>
      <c r="I147" s="155" t="s">
        <v>245</v>
      </c>
      <c r="J147" s="144"/>
    </row>
    <row r="148" spans="2:12" ht="13.5" customHeight="1"/>
    <row r="149" spans="2:12" ht="28.5" customHeight="1">
      <c r="B149" s="17" t="s">
        <v>50</v>
      </c>
      <c r="C149" s="18" t="s">
        <v>250</v>
      </c>
      <c r="D149" s="18"/>
      <c r="E149" s="18"/>
      <c r="F149" s="19"/>
    </row>
    <row r="150" spans="2:12" ht="20.25" customHeight="1">
      <c r="B150" s="20" t="s">
        <v>24</v>
      </c>
      <c r="C150" s="445">
        <v>2023</v>
      </c>
      <c r="D150" s="445"/>
      <c r="E150" s="21" t="s">
        <v>25</v>
      </c>
    </row>
    <row r="151" spans="2:12" ht="20.25" customHeight="1">
      <c r="B151" s="20" t="s">
        <v>26</v>
      </c>
      <c r="C151" s="446">
        <f>VLOOKUP(C149,대상건물현황!$B$5:$E$14,2,0)</f>
        <v>11147.2</v>
      </c>
      <c r="D151" s="446"/>
      <c r="E151" s="22" t="s">
        <v>27</v>
      </c>
    </row>
    <row r="152" spans="2:12" ht="20.25" customHeight="1">
      <c r="B152" s="20" t="s">
        <v>221</v>
      </c>
      <c r="C152" s="444" t="str">
        <f>VLOOKUP(C149,대상건물현황!$B$5:$E$14,3,0)</f>
        <v>1997.07.</v>
      </c>
      <c r="D152" s="444"/>
      <c r="E152" s="22"/>
    </row>
    <row r="153" spans="2:12" ht="9" customHeight="1">
      <c r="B153" s="23"/>
      <c r="C153" s="24"/>
      <c r="D153" s="24"/>
      <c r="E153" s="25"/>
    </row>
    <row r="154" spans="2:12" ht="9" customHeight="1" thickBot="1">
      <c r="B154" s="23"/>
      <c r="C154" s="24"/>
      <c r="D154" s="24"/>
      <c r="E154" s="25"/>
    </row>
    <row r="155" spans="2:12" ht="26.25" customHeight="1">
      <c r="B155" s="422" t="s">
        <v>234</v>
      </c>
      <c r="C155" s="423"/>
      <c r="D155" s="424"/>
      <c r="E155" s="194" t="s">
        <v>235</v>
      </c>
      <c r="F155" s="195" t="s">
        <v>29</v>
      </c>
      <c r="G155" s="195" t="s">
        <v>225</v>
      </c>
      <c r="H155" s="196" t="s">
        <v>226</v>
      </c>
      <c r="I155" s="196" t="s">
        <v>236</v>
      </c>
      <c r="J155" s="197" t="s">
        <v>246</v>
      </c>
    </row>
    <row r="156" spans="2:12" ht="26.25" customHeight="1">
      <c r="B156" s="425" t="s">
        <v>230</v>
      </c>
      <c r="C156" s="426"/>
      <c r="D156" s="426"/>
      <c r="E156" s="427"/>
      <c r="F156" s="146">
        <v>1</v>
      </c>
      <c r="G156" s="147">
        <f>F156*1</f>
        <v>1</v>
      </c>
      <c r="H156" s="148">
        <f t="shared" ref="H156:H183" si="8">ROUNDUP(G156,0)</f>
        <v>1</v>
      </c>
      <c r="I156" s="150" t="s">
        <v>237</v>
      </c>
      <c r="J156" s="26"/>
      <c r="L156" s="32"/>
    </row>
    <row r="157" spans="2:12" ht="26.25" customHeight="1">
      <c r="B157" s="425" t="s">
        <v>231</v>
      </c>
      <c r="C157" s="426"/>
      <c r="D157" s="426"/>
      <c r="E157" s="427"/>
      <c r="F157" s="146">
        <v>1</v>
      </c>
      <c r="G157" s="147">
        <f>F157*1</f>
        <v>1</v>
      </c>
      <c r="H157" s="148">
        <f t="shared" si="8"/>
        <v>1</v>
      </c>
      <c r="I157" s="151" t="s">
        <v>238</v>
      </c>
      <c r="J157" s="26"/>
      <c r="L157" s="32"/>
    </row>
    <row r="158" spans="2:12" ht="26.25" customHeight="1">
      <c r="B158" s="428" t="s">
        <v>232</v>
      </c>
      <c r="C158" s="429"/>
      <c r="D158" s="429"/>
      <c r="E158" s="143" t="s">
        <v>228</v>
      </c>
      <c r="F158" s="146"/>
      <c r="G158" s="147">
        <f>F158*0.5</f>
        <v>0</v>
      </c>
      <c r="H158" s="148">
        <f t="shared" si="8"/>
        <v>0</v>
      </c>
      <c r="I158" s="151" t="s">
        <v>239</v>
      </c>
      <c r="J158" s="26"/>
      <c r="L158" s="32"/>
    </row>
    <row r="159" spans="2:12" ht="26.25" customHeight="1">
      <c r="B159" s="428"/>
      <c r="C159" s="429"/>
      <c r="D159" s="429"/>
      <c r="E159" s="143" t="s">
        <v>0</v>
      </c>
      <c r="F159" s="146"/>
      <c r="G159" s="147">
        <f>F159*0.5</f>
        <v>0</v>
      </c>
      <c r="H159" s="148">
        <f t="shared" si="8"/>
        <v>0</v>
      </c>
      <c r="I159" s="151" t="s">
        <v>240</v>
      </c>
      <c r="J159" s="26"/>
      <c r="L159" s="32"/>
    </row>
    <row r="160" spans="2:12" ht="26.25" customHeight="1">
      <c r="B160" s="428"/>
      <c r="C160" s="429"/>
      <c r="D160" s="429"/>
      <c r="E160" s="143" t="s">
        <v>32</v>
      </c>
      <c r="F160" s="146"/>
      <c r="G160" s="147">
        <f>F160*1</f>
        <v>0</v>
      </c>
      <c r="H160" s="148">
        <f t="shared" si="8"/>
        <v>0</v>
      </c>
      <c r="I160" s="151" t="s">
        <v>241</v>
      </c>
      <c r="J160" s="26"/>
      <c r="L160" s="32"/>
    </row>
    <row r="161" spans="2:12" ht="26.25" customHeight="1">
      <c r="B161" s="428"/>
      <c r="C161" s="429"/>
      <c r="D161" s="429"/>
      <c r="E161" s="143" t="s">
        <v>227</v>
      </c>
      <c r="F161" s="146">
        <v>2</v>
      </c>
      <c r="G161" s="147">
        <f>F161*0.5</f>
        <v>1</v>
      </c>
      <c r="H161" s="148">
        <f t="shared" si="8"/>
        <v>1</v>
      </c>
      <c r="I161" s="151" t="s">
        <v>240</v>
      </c>
      <c r="J161" s="26"/>
      <c r="L161" s="32"/>
    </row>
    <row r="162" spans="2:12" ht="26.25" customHeight="1">
      <c r="B162" s="428"/>
      <c r="C162" s="429"/>
      <c r="D162" s="429"/>
      <c r="E162" s="143" t="s">
        <v>11</v>
      </c>
      <c r="F162" s="146">
        <v>1</v>
      </c>
      <c r="G162" s="147">
        <f>F162*0.5</f>
        <v>0.5</v>
      </c>
      <c r="H162" s="148">
        <f t="shared" si="8"/>
        <v>1</v>
      </c>
      <c r="I162" s="151" t="s">
        <v>242</v>
      </c>
      <c r="J162" s="26"/>
      <c r="L162" s="32"/>
    </row>
    <row r="163" spans="2:12" ht="26.25" customHeight="1">
      <c r="B163" s="428"/>
      <c r="C163" s="429"/>
      <c r="D163" s="429"/>
      <c r="E163" s="143" t="s">
        <v>1</v>
      </c>
      <c r="F163" s="146">
        <v>1</v>
      </c>
      <c r="G163" s="149">
        <f>F163*1</f>
        <v>1</v>
      </c>
      <c r="H163" s="148">
        <f t="shared" si="8"/>
        <v>1</v>
      </c>
      <c r="I163" s="151" t="s">
        <v>241</v>
      </c>
      <c r="J163" s="26"/>
      <c r="L163" s="32"/>
    </row>
    <row r="164" spans="2:12" ht="26.25" customHeight="1">
      <c r="B164" s="428"/>
      <c r="C164" s="429"/>
      <c r="D164" s="429"/>
      <c r="E164" s="143" t="s">
        <v>2</v>
      </c>
      <c r="F164" s="146">
        <v>2</v>
      </c>
      <c r="G164" s="147">
        <f>F164*0.2</f>
        <v>0.4</v>
      </c>
      <c r="H164" s="148">
        <f t="shared" si="8"/>
        <v>1</v>
      </c>
      <c r="I164" s="151" t="s">
        <v>240</v>
      </c>
      <c r="J164" s="26"/>
      <c r="L164" s="32"/>
    </row>
    <row r="165" spans="2:12" ht="26.25" customHeight="1">
      <c r="B165" s="428"/>
      <c r="C165" s="429"/>
      <c r="D165" s="429"/>
      <c r="E165" s="143" t="s">
        <v>229</v>
      </c>
      <c r="F165" s="146"/>
      <c r="G165" s="147">
        <f>F165*1</f>
        <v>0</v>
      </c>
      <c r="H165" s="148">
        <f t="shared" si="8"/>
        <v>0</v>
      </c>
      <c r="I165" s="151" t="s">
        <v>240</v>
      </c>
      <c r="J165" s="26"/>
      <c r="L165" s="32"/>
    </row>
    <row r="166" spans="2:12" ht="26.25" customHeight="1">
      <c r="B166" s="428"/>
      <c r="C166" s="429"/>
      <c r="D166" s="429"/>
      <c r="E166" s="143" t="s">
        <v>5</v>
      </c>
      <c r="F166" s="146">
        <v>48</v>
      </c>
      <c r="G166" s="147">
        <f>F166*0.2</f>
        <v>9.6000000000000014</v>
      </c>
      <c r="H166" s="148">
        <f>ROUNDUP(G166,0)</f>
        <v>10</v>
      </c>
      <c r="I166" s="151" t="s">
        <v>241</v>
      </c>
      <c r="J166" s="26"/>
      <c r="L166" s="32"/>
    </row>
    <row r="167" spans="2:12" ht="26.25" customHeight="1">
      <c r="B167" s="428"/>
      <c r="C167" s="429"/>
      <c r="D167" s="429"/>
      <c r="E167" s="143" t="s">
        <v>3</v>
      </c>
      <c r="F167" s="146"/>
      <c r="G167" s="147">
        <f>F167*0.2</f>
        <v>0</v>
      </c>
      <c r="H167" s="148">
        <f t="shared" si="8"/>
        <v>0</v>
      </c>
      <c r="I167" s="151" t="s">
        <v>241</v>
      </c>
      <c r="J167" s="28"/>
      <c r="K167" s="29"/>
      <c r="L167" s="32"/>
    </row>
    <row r="168" spans="2:12" ht="26.25" customHeight="1">
      <c r="B168" s="447" t="s">
        <v>34</v>
      </c>
      <c r="C168" s="448"/>
      <c r="D168" s="449"/>
      <c r="E168" s="141" t="s">
        <v>4</v>
      </c>
      <c r="F168" s="146">
        <v>1</v>
      </c>
      <c r="G168" s="147">
        <f>F168*0.2</f>
        <v>0.2</v>
      </c>
      <c r="H168" s="148">
        <f t="shared" si="8"/>
        <v>1</v>
      </c>
      <c r="I168" s="151" t="s">
        <v>241</v>
      </c>
      <c r="J168" s="142"/>
      <c r="L168" s="32"/>
    </row>
    <row r="169" spans="2:12" ht="26.25" customHeight="1">
      <c r="B169" s="439"/>
      <c r="C169" s="450"/>
      <c r="D169" s="440"/>
      <c r="E169" s="27" t="s">
        <v>6</v>
      </c>
      <c r="F169" s="146">
        <v>106</v>
      </c>
      <c r="G169" s="147">
        <f>F169/5</f>
        <v>21.2</v>
      </c>
      <c r="H169" s="148">
        <f t="shared" si="8"/>
        <v>22</v>
      </c>
      <c r="I169" s="151" t="s">
        <v>241</v>
      </c>
      <c r="J169" s="26"/>
      <c r="L169" s="32"/>
    </row>
    <row r="170" spans="2:12" ht="26.25" customHeight="1">
      <c r="B170" s="433" t="s">
        <v>35</v>
      </c>
      <c r="C170" s="434"/>
      <c r="D170" s="438"/>
      <c r="E170" s="27" t="s">
        <v>36</v>
      </c>
      <c r="F170" s="146">
        <v>10</v>
      </c>
      <c r="G170" s="147">
        <f>F170*0.2</f>
        <v>2</v>
      </c>
      <c r="H170" s="148">
        <f t="shared" si="8"/>
        <v>2</v>
      </c>
      <c r="I170" s="151" t="s">
        <v>241</v>
      </c>
      <c r="J170" s="26"/>
      <c r="L170" s="32"/>
    </row>
    <row r="171" spans="2:12" ht="26.25" customHeight="1">
      <c r="B171" s="439"/>
      <c r="C171" s="450"/>
      <c r="D171" s="440"/>
      <c r="E171" s="27" t="s">
        <v>37</v>
      </c>
      <c r="F171" s="146"/>
      <c r="G171" s="147">
        <f t="shared" ref="G171:G183" si="9">F171*1</f>
        <v>0</v>
      </c>
      <c r="H171" s="148">
        <f t="shared" si="8"/>
        <v>0</v>
      </c>
      <c r="I171" s="151" t="s">
        <v>242</v>
      </c>
      <c r="J171" s="26"/>
      <c r="L171" s="32"/>
    </row>
    <row r="172" spans="2:12" ht="26.25" customHeight="1">
      <c r="B172" s="430" t="s">
        <v>38</v>
      </c>
      <c r="C172" s="431"/>
      <c r="D172" s="431"/>
      <c r="E172" s="432"/>
      <c r="F172" s="146">
        <v>1</v>
      </c>
      <c r="G172" s="147">
        <f t="shared" si="9"/>
        <v>1</v>
      </c>
      <c r="H172" s="148">
        <f t="shared" si="8"/>
        <v>1</v>
      </c>
      <c r="I172" s="151" t="s">
        <v>243</v>
      </c>
      <c r="J172" s="26"/>
      <c r="L172" s="32"/>
    </row>
    <row r="173" spans="2:12" ht="26.25" customHeight="1">
      <c r="B173" s="442" t="s">
        <v>39</v>
      </c>
      <c r="C173" s="441" t="s">
        <v>40</v>
      </c>
      <c r="D173" s="431"/>
      <c r="E173" s="432"/>
      <c r="F173" s="146">
        <v>1</v>
      </c>
      <c r="G173" s="147">
        <f t="shared" si="9"/>
        <v>1</v>
      </c>
      <c r="H173" s="148">
        <f t="shared" si="8"/>
        <v>1</v>
      </c>
      <c r="I173" s="151" t="s">
        <v>238</v>
      </c>
      <c r="J173" s="26"/>
      <c r="L173" s="32"/>
    </row>
    <row r="174" spans="2:12" ht="26.25" customHeight="1">
      <c r="B174" s="443"/>
      <c r="C174" s="441" t="s">
        <v>41</v>
      </c>
      <c r="D174" s="431"/>
      <c r="E174" s="432"/>
      <c r="F174" s="146">
        <v>1</v>
      </c>
      <c r="G174" s="147">
        <f t="shared" si="9"/>
        <v>1</v>
      </c>
      <c r="H174" s="148">
        <f t="shared" si="8"/>
        <v>1</v>
      </c>
      <c r="I174" s="151" t="s">
        <v>243</v>
      </c>
      <c r="J174" s="26"/>
      <c r="L174" s="32"/>
    </row>
    <row r="175" spans="2:12" ht="26.25" customHeight="1">
      <c r="B175" s="430" t="s">
        <v>42</v>
      </c>
      <c r="C175" s="431"/>
      <c r="D175" s="431"/>
      <c r="E175" s="432"/>
      <c r="F175" s="146">
        <v>1</v>
      </c>
      <c r="G175" s="147">
        <f t="shared" si="9"/>
        <v>1</v>
      </c>
      <c r="H175" s="148">
        <f t="shared" si="8"/>
        <v>1</v>
      </c>
      <c r="I175" s="151" t="s">
        <v>244</v>
      </c>
      <c r="J175" s="26"/>
      <c r="L175" s="32"/>
    </row>
    <row r="176" spans="2:12" ht="26.25" customHeight="1">
      <c r="B176" s="433" t="s">
        <v>43</v>
      </c>
      <c r="C176" s="438"/>
      <c r="D176" s="441" t="s">
        <v>9</v>
      </c>
      <c r="E176" s="432"/>
      <c r="F176" s="146">
        <v>1</v>
      </c>
      <c r="G176" s="147">
        <f t="shared" si="9"/>
        <v>1</v>
      </c>
      <c r="H176" s="148">
        <f t="shared" si="8"/>
        <v>1</v>
      </c>
      <c r="I176" s="151" t="s">
        <v>244</v>
      </c>
      <c r="J176" s="26"/>
      <c r="L176" s="32"/>
    </row>
    <row r="177" spans="2:12" ht="26.25" customHeight="1">
      <c r="B177" s="439"/>
      <c r="C177" s="440"/>
      <c r="D177" s="441" t="s">
        <v>44</v>
      </c>
      <c r="E177" s="432"/>
      <c r="F177" s="146"/>
      <c r="G177" s="147">
        <f t="shared" si="9"/>
        <v>0</v>
      </c>
      <c r="H177" s="148">
        <f t="shared" si="8"/>
        <v>0</v>
      </c>
      <c r="I177" s="151" t="s">
        <v>243</v>
      </c>
      <c r="J177" s="26"/>
      <c r="L177" s="32"/>
    </row>
    <row r="178" spans="2:12" ht="26.25" customHeight="1">
      <c r="B178" s="430" t="s">
        <v>45</v>
      </c>
      <c r="C178" s="431"/>
      <c r="D178" s="431"/>
      <c r="E178" s="432"/>
      <c r="F178" s="146">
        <v>1</v>
      </c>
      <c r="G178" s="147">
        <f t="shared" si="9"/>
        <v>1</v>
      </c>
      <c r="H178" s="148">
        <f t="shared" si="8"/>
        <v>1</v>
      </c>
      <c r="I178" s="151" t="s">
        <v>243</v>
      </c>
      <c r="J178" s="26"/>
      <c r="L178" s="32"/>
    </row>
    <row r="179" spans="2:12" ht="26.25" customHeight="1">
      <c r="B179" s="430" t="s">
        <v>46</v>
      </c>
      <c r="C179" s="431"/>
      <c r="D179" s="431"/>
      <c r="E179" s="432"/>
      <c r="F179" s="146">
        <v>1</v>
      </c>
      <c r="G179" s="147">
        <f t="shared" si="9"/>
        <v>1</v>
      </c>
      <c r="H179" s="148">
        <f t="shared" si="8"/>
        <v>1</v>
      </c>
      <c r="I179" s="151" t="s">
        <v>243</v>
      </c>
      <c r="J179" s="26"/>
      <c r="L179" s="32"/>
    </row>
    <row r="180" spans="2:12" ht="26.25" customHeight="1">
      <c r="B180" s="430" t="s">
        <v>47</v>
      </c>
      <c r="C180" s="431"/>
      <c r="D180" s="431"/>
      <c r="E180" s="432"/>
      <c r="F180" s="146">
        <v>1</v>
      </c>
      <c r="G180" s="147">
        <f t="shared" si="9"/>
        <v>1</v>
      </c>
      <c r="H180" s="148">
        <f t="shared" si="8"/>
        <v>1</v>
      </c>
      <c r="I180" s="151" t="s">
        <v>243</v>
      </c>
      <c r="J180" s="26"/>
      <c r="L180" s="32"/>
    </row>
    <row r="181" spans="2:12" ht="26.25" customHeight="1">
      <c r="B181" s="430" t="s">
        <v>48</v>
      </c>
      <c r="C181" s="431"/>
      <c r="D181" s="431"/>
      <c r="E181" s="432"/>
      <c r="F181" s="146">
        <v>1</v>
      </c>
      <c r="G181" s="147">
        <f t="shared" si="9"/>
        <v>1</v>
      </c>
      <c r="H181" s="148">
        <f t="shared" si="8"/>
        <v>1</v>
      </c>
      <c r="I181" s="151" t="s">
        <v>243</v>
      </c>
      <c r="J181" s="26"/>
      <c r="L181" s="32"/>
    </row>
    <row r="182" spans="2:12" ht="26.25" customHeight="1">
      <c r="B182" s="433" t="s">
        <v>49</v>
      </c>
      <c r="C182" s="434"/>
      <c r="D182" s="434"/>
      <c r="E182" s="435"/>
      <c r="F182" s="146">
        <v>1</v>
      </c>
      <c r="G182" s="147">
        <f t="shared" si="9"/>
        <v>1</v>
      </c>
      <c r="H182" s="148">
        <f t="shared" si="8"/>
        <v>1</v>
      </c>
      <c r="I182" s="151" t="s">
        <v>243</v>
      </c>
      <c r="J182" s="145"/>
      <c r="L182" s="32"/>
    </row>
    <row r="183" spans="2:12" ht="26.25" customHeight="1" thickBot="1">
      <c r="B183" s="436" t="s">
        <v>233</v>
      </c>
      <c r="C183" s="437"/>
      <c r="D183" s="437"/>
      <c r="E183" s="437"/>
      <c r="F183" s="152">
        <v>1</v>
      </c>
      <c r="G183" s="153">
        <f t="shared" si="9"/>
        <v>1</v>
      </c>
      <c r="H183" s="154">
        <f t="shared" si="8"/>
        <v>1</v>
      </c>
      <c r="I183" s="155" t="s">
        <v>245</v>
      </c>
      <c r="J183" s="144"/>
    </row>
    <row r="184" spans="2:12" ht="13.5" customHeight="1"/>
    <row r="185" spans="2:12" ht="28.5" customHeight="1">
      <c r="B185" s="17" t="s">
        <v>50</v>
      </c>
      <c r="C185" s="18" t="s">
        <v>251</v>
      </c>
      <c r="D185" s="18"/>
      <c r="E185" s="18"/>
      <c r="F185" s="19"/>
    </row>
    <row r="186" spans="2:12" ht="20.25" customHeight="1">
      <c r="B186" s="20" t="s">
        <v>24</v>
      </c>
      <c r="C186" s="445">
        <v>2023</v>
      </c>
      <c r="D186" s="445"/>
      <c r="E186" s="21" t="s">
        <v>25</v>
      </c>
    </row>
    <row r="187" spans="2:12" ht="20.25" customHeight="1">
      <c r="B187" s="20" t="s">
        <v>26</v>
      </c>
      <c r="C187" s="446">
        <f>VLOOKUP(C185,대상건물현황!$B$5:$E$14,2,0)</f>
        <v>10714.77</v>
      </c>
      <c r="D187" s="446"/>
      <c r="E187" s="22" t="s">
        <v>27</v>
      </c>
    </row>
    <row r="188" spans="2:12" ht="20.25" customHeight="1">
      <c r="B188" s="20" t="s">
        <v>221</v>
      </c>
      <c r="C188" s="444" t="str">
        <f>VLOOKUP(C185,대상건물현황!$B$5:$E$14,3,0)</f>
        <v>2002.01.</v>
      </c>
      <c r="D188" s="444"/>
      <c r="E188" s="22"/>
    </row>
    <row r="189" spans="2:12" ht="9" customHeight="1">
      <c r="B189" s="23"/>
      <c r="C189" s="24"/>
      <c r="D189" s="24"/>
      <c r="E189" s="25"/>
    </row>
    <row r="190" spans="2:12" ht="9" customHeight="1" thickBot="1">
      <c r="B190" s="23"/>
      <c r="C190" s="24"/>
      <c r="D190" s="24"/>
      <c r="E190" s="25"/>
    </row>
    <row r="191" spans="2:12" ht="26.25" customHeight="1">
      <c r="B191" s="422" t="s">
        <v>234</v>
      </c>
      <c r="C191" s="423"/>
      <c r="D191" s="424"/>
      <c r="E191" s="194" t="s">
        <v>235</v>
      </c>
      <c r="F191" s="195" t="s">
        <v>29</v>
      </c>
      <c r="G191" s="195" t="s">
        <v>225</v>
      </c>
      <c r="H191" s="196" t="s">
        <v>226</v>
      </c>
      <c r="I191" s="196" t="s">
        <v>236</v>
      </c>
      <c r="J191" s="197" t="s">
        <v>246</v>
      </c>
    </row>
    <row r="192" spans="2:12" ht="26.25" customHeight="1">
      <c r="B192" s="425" t="s">
        <v>230</v>
      </c>
      <c r="C192" s="426"/>
      <c r="D192" s="426"/>
      <c r="E192" s="427"/>
      <c r="F192" s="146">
        <v>1</v>
      </c>
      <c r="G192" s="147">
        <f>F192*1</f>
        <v>1</v>
      </c>
      <c r="H192" s="148">
        <f t="shared" ref="H192:H219" si="10">ROUNDUP(G192,0)</f>
        <v>1</v>
      </c>
      <c r="I192" s="150" t="s">
        <v>237</v>
      </c>
      <c r="J192" s="26"/>
      <c r="L192" s="32"/>
    </row>
    <row r="193" spans="2:12" ht="26.25" customHeight="1">
      <c r="B193" s="425" t="s">
        <v>231</v>
      </c>
      <c r="C193" s="426"/>
      <c r="D193" s="426"/>
      <c r="E193" s="427"/>
      <c r="F193" s="146">
        <v>1</v>
      </c>
      <c r="G193" s="147">
        <f>F193*1</f>
        <v>1</v>
      </c>
      <c r="H193" s="148">
        <f t="shared" si="10"/>
        <v>1</v>
      </c>
      <c r="I193" s="151" t="s">
        <v>238</v>
      </c>
      <c r="J193" s="26"/>
      <c r="L193" s="32"/>
    </row>
    <row r="194" spans="2:12" ht="26.25" customHeight="1">
      <c r="B194" s="428" t="s">
        <v>232</v>
      </c>
      <c r="C194" s="429"/>
      <c r="D194" s="429"/>
      <c r="E194" s="143" t="s">
        <v>228</v>
      </c>
      <c r="F194" s="146"/>
      <c r="G194" s="147">
        <f>F194*0.5</f>
        <v>0</v>
      </c>
      <c r="H194" s="148">
        <f t="shared" si="10"/>
        <v>0</v>
      </c>
      <c r="I194" s="151" t="s">
        <v>239</v>
      </c>
      <c r="J194" s="26"/>
      <c r="L194" s="32"/>
    </row>
    <row r="195" spans="2:12" ht="26.25" customHeight="1">
      <c r="B195" s="428"/>
      <c r="C195" s="429"/>
      <c r="D195" s="429"/>
      <c r="E195" s="143" t="s">
        <v>0</v>
      </c>
      <c r="F195" s="146"/>
      <c r="G195" s="147">
        <f>F195*0.5</f>
        <v>0</v>
      </c>
      <c r="H195" s="148">
        <f t="shared" si="10"/>
        <v>0</v>
      </c>
      <c r="I195" s="151" t="s">
        <v>240</v>
      </c>
      <c r="J195" s="26"/>
      <c r="L195" s="32"/>
    </row>
    <row r="196" spans="2:12" ht="26.25" customHeight="1">
      <c r="B196" s="428"/>
      <c r="C196" s="429"/>
      <c r="D196" s="429"/>
      <c r="E196" s="143" t="s">
        <v>32</v>
      </c>
      <c r="F196" s="146"/>
      <c r="G196" s="147">
        <f>F196*1</f>
        <v>0</v>
      </c>
      <c r="H196" s="148">
        <f t="shared" si="10"/>
        <v>0</v>
      </c>
      <c r="I196" s="151" t="s">
        <v>241</v>
      </c>
      <c r="J196" s="26"/>
      <c r="L196" s="32"/>
    </row>
    <row r="197" spans="2:12" ht="26.25" customHeight="1">
      <c r="B197" s="428"/>
      <c r="C197" s="429"/>
      <c r="D197" s="429"/>
      <c r="E197" s="143" t="s">
        <v>227</v>
      </c>
      <c r="F197" s="146">
        <v>2</v>
      </c>
      <c r="G197" s="147">
        <f>F197*0.5</f>
        <v>1</v>
      </c>
      <c r="H197" s="148">
        <f t="shared" si="10"/>
        <v>1</v>
      </c>
      <c r="I197" s="151" t="s">
        <v>240</v>
      </c>
      <c r="J197" s="26"/>
      <c r="L197" s="32"/>
    </row>
    <row r="198" spans="2:12" ht="26.25" customHeight="1">
      <c r="B198" s="428"/>
      <c r="C198" s="429"/>
      <c r="D198" s="429"/>
      <c r="E198" s="143" t="s">
        <v>11</v>
      </c>
      <c r="F198" s="146"/>
      <c r="G198" s="147">
        <f>F198*0.5</f>
        <v>0</v>
      </c>
      <c r="H198" s="148">
        <f t="shared" si="10"/>
        <v>0</v>
      </c>
      <c r="I198" s="151" t="s">
        <v>242</v>
      </c>
      <c r="J198" s="26"/>
      <c r="L198" s="32"/>
    </row>
    <row r="199" spans="2:12" ht="26.25" customHeight="1">
      <c r="B199" s="428"/>
      <c r="C199" s="429"/>
      <c r="D199" s="429"/>
      <c r="E199" s="143" t="s">
        <v>1</v>
      </c>
      <c r="F199" s="146">
        <v>2</v>
      </c>
      <c r="G199" s="149">
        <f>F199*1</f>
        <v>2</v>
      </c>
      <c r="H199" s="148">
        <f t="shared" si="10"/>
        <v>2</v>
      </c>
      <c r="I199" s="151" t="s">
        <v>241</v>
      </c>
      <c r="J199" s="26"/>
      <c r="L199" s="32"/>
    </row>
    <row r="200" spans="2:12" ht="26.25" customHeight="1">
      <c r="B200" s="428"/>
      <c r="C200" s="429"/>
      <c r="D200" s="429"/>
      <c r="E200" s="143" t="s">
        <v>2</v>
      </c>
      <c r="F200" s="146">
        <v>3</v>
      </c>
      <c r="G200" s="147">
        <f>F200*0.2</f>
        <v>0.60000000000000009</v>
      </c>
      <c r="H200" s="148">
        <f t="shared" si="10"/>
        <v>1</v>
      </c>
      <c r="I200" s="151" t="s">
        <v>240</v>
      </c>
      <c r="J200" s="26"/>
      <c r="L200" s="32"/>
    </row>
    <row r="201" spans="2:12" ht="26.25" customHeight="1">
      <c r="B201" s="428"/>
      <c r="C201" s="429"/>
      <c r="D201" s="429"/>
      <c r="E201" s="143" t="s">
        <v>229</v>
      </c>
      <c r="F201" s="146"/>
      <c r="G201" s="147">
        <f>F201*1</f>
        <v>0</v>
      </c>
      <c r="H201" s="148">
        <f t="shared" si="10"/>
        <v>0</v>
      </c>
      <c r="I201" s="151" t="s">
        <v>240</v>
      </c>
      <c r="J201" s="26"/>
      <c r="L201" s="32"/>
    </row>
    <row r="202" spans="2:12" ht="26.25" customHeight="1">
      <c r="B202" s="428"/>
      <c r="C202" s="429"/>
      <c r="D202" s="429"/>
      <c r="E202" s="143" t="s">
        <v>5</v>
      </c>
      <c r="F202" s="146">
        <v>22</v>
      </c>
      <c r="G202" s="147">
        <f>F202*0.2</f>
        <v>4.4000000000000004</v>
      </c>
      <c r="H202" s="148">
        <f>ROUNDUP(G202,0)</f>
        <v>5</v>
      </c>
      <c r="I202" s="151" t="s">
        <v>241</v>
      </c>
      <c r="J202" s="26"/>
      <c r="L202" s="32"/>
    </row>
    <row r="203" spans="2:12" ht="26.25" customHeight="1">
      <c r="B203" s="428"/>
      <c r="C203" s="429"/>
      <c r="D203" s="429"/>
      <c r="E203" s="143" t="s">
        <v>3</v>
      </c>
      <c r="F203" s="146"/>
      <c r="G203" s="147">
        <f>F203*0.2</f>
        <v>0</v>
      </c>
      <c r="H203" s="148">
        <f t="shared" si="10"/>
        <v>0</v>
      </c>
      <c r="I203" s="151" t="s">
        <v>241</v>
      </c>
      <c r="J203" s="28"/>
      <c r="K203" s="29"/>
      <c r="L203" s="32"/>
    </row>
    <row r="204" spans="2:12" ht="26.25" customHeight="1">
      <c r="B204" s="447" t="s">
        <v>34</v>
      </c>
      <c r="C204" s="448"/>
      <c r="D204" s="449"/>
      <c r="E204" s="141" t="s">
        <v>4</v>
      </c>
      <c r="F204" s="146"/>
      <c r="G204" s="147">
        <f>F204*0.2</f>
        <v>0</v>
      </c>
      <c r="H204" s="148">
        <f t="shared" si="10"/>
        <v>0</v>
      </c>
      <c r="I204" s="151" t="s">
        <v>241</v>
      </c>
      <c r="J204" s="142"/>
      <c r="L204" s="32"/>
    </row>
    <row r="205" spans="2:12" ht="26.25" customHeight="1">
      <c r="B205" s="439"/>
      <c r="C205" s="450"/>
      <c r="D205" s="440"/>
      <c r="E205" s="27" t="s">
        <v>6</v>
      </c>
      <c r="F205" s="146"/>
      <c r="G205" s="147">
        <f>F205/5</f>
        <v>0</v>
      </c>
      <c r="H205" s="148">
        <f t="shared" si="10"/>
        <v>0</v>
      </c>
      <c r="I205" s="151" t="s">
        <v>241</v>
      </c>
      <c r="J205" s="26"/>
      <c r="L205" s="32"/>
    </row>
    <row r="206" spans="2:12" ht="26.25" customHeight="1">
      <c r="B206" s="433" t="s">
        <v>35</v>
      </c>
      <c r="C206" s="434"/>
      <c r="D206" s="438"/>
      <c r="E206" s="27" t="s">
        <v>36</v>
      </c>
      <c r="F206" s="146">
        <v>5</v>
      </c>
      <c r="G206" s="147">
        <f>F206*0.2</f>
        <v>1</v>
      </c>
      <c r="H206" s="148">
        <f t="shared" si="10"/>
        <v>1</v>
      </c>
      <c r="I206" s="151" t="s">
        <v>241</v>
      </c>
      <c r="J206" s="26"/>
      <c r="L206" s="32"/>
    </row>
    <row r="207" spans="2:12" ht="26.25" customHeight="1">
      <c r="B207" s="439"/>
      <c r="C207" s="450"/>
      <c r="D207" s="440"/>
      <c r="E207" s="27" t="s">
        <v>37</v>
      </c>
      <c r="F207" s="146"/>
      <c r="G207" s="147">
        <f t="shared" ref="G207:G219" si="11">F207*1</f>
        <v>0</v>
      </c>
      <c r="H207" s="148">
        <f t="shared" si="10"/>
        <v>0</v>
      </c>
      <c r="I207" s="151" t="s">
        <v>242</v>
      </c>
      <c r="J207" s="26"/>
      <c r="L207" s="32"/>
    </row>
    <row r="208" spans="2:12" ht="26.25" customHeight="1">
      <c r="B208" s="430" t="s">
        <v>38</v>
      </c>
      <c r="C208" s="431"/>
      <c r="D208" s="431"/>
      <c r="E208" s="432"/>
      <c r="F208" s="146">
        <v>1</v>
      </c>
      <c r="G208" s="147">
        <f t="shared" si="11"/>
        <v>1</v>
      </c>
      <c r="H208" s="148">
        <f t="shared" si="10"/>
        <v>1</v>
      </c>
      <c r="I208" s="151" t="s">
        <v>243</v>
      </c>
      <c r="J208" s="26"/>
      <c r="L208" s="32"/>
    </row>
    <row r="209" spans="2:12" ht="26.25" customHeight="1">
      <c r="B209" s="442" t="s">
        <v>39</v>
      </c>
      <c r="C209" s="441" t="s">
        <v>40</v>
      </c>
      <c r="D209" s="431"/>
      <c r="E209" s="432"/>
      <c r="F209" s="146">
        <v>1</v>
      </c>
      <c r="G209" s="147">
        <f t="shared" si="11"/>
        <v>1</v>
      </c>
      <c r="H209" s="148">
        <f t="shared" si="10"/>
        <v>1</v>
      </c>
      <c r="I209" s="151" t="s">
        <v>238</v>
      </c>
      <c r="J209" s="26"/>
      <c r="L209" s="32"/>
    </row>
    <row r="210" spans="2:12" ht="26.25" customHeight="1">
      <c r="B210" s="443"/>
      <c r="C210" s="441" t="s">
        <v>41</v>
      </c>
      <c r="D210" s="431"/>
      <c r="E210" s="432"/>
      <c r="F210" s="146">
        <v>1</v>
      </c>
      <c r="G210" s="147">
        <f t="shared" si="11"/>
        <v>1</v>
      </c>
      <c r="H210" s="148">
        <f t="shared" si="10"/>
        <v>1</v>
      </c>
      <c r="I210" s="151" t="s">
        <v>243</v>
      </c>
      <c r="J210" s="26"/>
      <c r="L210" s="32"/>
    </row>
    <row r="211" spans="2:12" ht="26.25" customHeight="1">
      <c r="B211" s="430" t="s">
        <v>42</v>
      </c>
      <c r="C211" s="431"/>
      <c r="D211" s="431"/>
      <c r="E211" s="432"/>
      <c r="F211" s="146">
        <v>1</v>
      </c>
      <c r="G211" s="147">
        <f t="shared" si="11"/>
        <v>1</v>
      </c>
      <c r="H211" s="148">
        <f t="shared" si="10"/>
        <v>1</v>
      </c>
      <c r="I211" s="151" t="s">
        <v>244</v>
      </c>
      <c r="J211" s="26"/>
      <c r="L211" s="32"/>
    </row>
    <row r="212" spans="2:12" ht="26.25" customHeight="1">
      <c r="B212" s="433" t="s">
        <v>43</v>
      </c>
      <c r="C212" s="438"/>
      <c r="D212" s="441" t="s">
        <v>9</v>
      </c>
      <c r="E212" s="432"/>
      <c r="F212" s="146">
        <v>1</v>
      </c>
      <c r="G212" s="147">
        <f t="shared" si="11"/>
        <v>1</v>
      </c>
      <c r="H212" s="148">
        <f t="shared" si="10"/>
        <v>1</v>
      </c>
      <c r="I212" s="151" t="s">
        <v>244</v>
      </c>
      <c r="J212" s="26"/>
      <c r="L212" s="32"/>
    </row>
    <row r="213" spans="2:12" ht="26.25" customHeight="1">
      <c r="B213" s="439"/>
      <c r="C213" s="440"/>
      <c r="D213" s="441" t="s">
        <v>44</v>
      </c>
      <c r="E213" s="432"/>
      <c r="F213" s="146"/>
      <c r="G213" s="147">
        <f t="shared" si="11"/>
        <v>0</v>
      </c>
      <c r="H213" s="148">
        <f t="shared" si="10"/>
        <v>0</v>
      </c>
      <c r="I213" s="151" t="s">
        <v>243</v>
      </c>
      <c r="J213" s="26"/>
      <c r="L213" s="32"/>
    </row>
    <row r="214" spans="2:12" ht="26.25" customHeight="1">
      <c r="B214" s="430" t="s">
        <v>45</v>
      </c>
      <c r="C214" s="431"/>
      <c r="D214" s="431"/>
      <c r="E214" s="432"/>
      <c r="F214" s="146">
        <v>1</v>
      </c>
      <c r="G214" s="147">
        <f t="shared" si="11"/>
        <v>1</v>
      </c>
      <c r="H214" s="148">
        <f t="shared" si="10"/>
        <v>1</v>
      </c>
      <c r="I214" s="151" t="s">
        <v>243</v>
      </c>
      <c r="J214" s="26"/>
      <c r="L214" s="32"/>
    </row>
    <row r="215" spans="2:12" ht="26.25" customHeight="1">
      <c r="B215" s="430" t="s">
        <v>46</v>
      </c>
      <c r="C215" s="431"/>
      <c r="D215" s="431"/>
      <c r="E215" s="432"/>
      <c r="F215" s="146">
        <v>1</v>
      </c>
      <c r="G215" s="147">
        <f t="shared" si="11"/>
        <v>1</v>
      </c>
      <c r="H215" s="148">
        <f t="shared" si="10"/>
        <v>1</v>
      </c>
      <c r="I215" s="151" t="s">
        <v>243</v>
      </c>
      <c r="J215" s="26"/>
      <c r="L215" s="32"/>
    </row>
    <row r="216" spans="2:12" ht="26.25" customHeight="1">
      <c r="B216" s="430" t="s">
        <v>47</v>
      </c>
      <c r="C216" s="431"/>
      <c r="D216" s="431"/>
      <c r="E216" s="432"/>
      <c r="F216" s="146">
        <v>1</v>
      </c>
      <c r="G216" s="147">
        <f t="shared" si="11"/>
        <v>1</v>
      </c>
      <c r="H216" s="148">
        <f t="shared" si="10"/>
        <v>1</v>
      </c>
      <c r="I216" s="151" t="s">
        <v>243</v>
      </c>
      <c r="J216" s="26"/>
      <c r="L216" s="32"/>
    </row>
    <row r="217" spans="2:12" ht="26.25" customHeight="1">
      <c r="B217" s="430" t="s">
        <v>48</v>
      </c>
      <c r="C217" s="431"/>
      <c r="D217" s="431"/>
      <c r="E217" s="432"/>
      <c r="F217" s="146">
        <v>1</v>
      </c>
      <c r="G217" s="147">
        <f t="shared" si="11"/>
        <v>1</v>
      </c>
      <c r="H217" s="148">
        <f t="shared" si="10"/>
        <v>1</v>
      </c>
      <c r="I217" s="151" t="s">
        <v>243</v>
      </c>
      <c r="J217" s="26"/>
      <c r="L217" s="32"/>
    </row>
    <row r="218" spans="2:12" ht="26.25" customHeight="1">
      <c r="B218" s="433" t="s">
        <v>49</v>
      </c>
      <c r="C218" s="434"/>
      <c r="D218" s="434"/>
      <c r="E218" s="435"/>
      <c r="F218" s="146">
        <v>1</v>
      </c>
      <c r="G218" s="147">
        <f t="shared" si="11"/>
        <v>1</v>
      </c>
      <c r="H218" s="148">
        <f t="shared" si="10"/>
        <v>1</v>
      </c>
      <c r="I218" s="151" t="s">
        <v>243</v>
      </c>
      <c r="J218" s="145"/>
      <c r="L218" s="32"/>
    </row>
    <row r="219" spans="2:12" ht="26.25" customHeight="1" thickBot="1">
      <c r="B219" s="436" t="s">
        <v>233</v>
      </c>
      <c r="C219" s="437"/>
      <c r="D219" s="437"/>
      <c r="E219" s="437"/>
      <c r="F219" s="152">
        <v>1</v>
      </c>
      <c r="G219" s="153">
        <f t="shared" si="11"/>
        <v>1</v>
      </c>
      <c r="H219" s="154">
        <f t="shared" si="10"/>
        <v>1</v>
      </c>
      <c r="I219" s="155" t="s">
        <v>245</v>
      </c>
      <c r="J219" s="144"/>
    </row>
    <row r="220" spans="2:12" ht="13.5" customHeight="1"/>
    <row r="221" spans="2:12" ht="28.5" customHeight="1">
      <c r="B221" s="17" t="s">
        <v>50</v>
      </c>
      <c r="C221" s="18" t="s">
        <v>252</v>
      </c>
      <c r="D221" s="18"/>
      <c r="E221" s="18"/>
      <c r="F221" s="19"/>
    </row>
    <row r="222" spans="2:12" ht="20.25" customHeight="1">
      <c r="B222" s="20" t="s">
        <v>24</v>
      </c>
      <c r="C222" s="445">
        <v>2023</v>
      </c>
      <c r="D222" s="445"/>
      <c r="E222" s="21" t="s">
        <v>25</v>
      </c>
    </row>
    <row r="223" spans="2:12" ht="20.25" customHeight="1">
      <c r="B223" s="20" t="s">
        <v>26</v>
      </c>
      <c r="C223" s="446">
        <f>VLOOKUP(C221,대상건물현황!$B$5:$E$14,2,0)</f>
        <v>25757.21</v>
      </c>
      <c r="D223" s="446"/>
      <c r="E223" s="22" t="s">
        <v>27</v>
      </c>
    </row>
    <row r="224" spans="2:12" ht="20.25" customHeight="1">
      <c r="B224" s="20" t="s">
        <v>221</v>
      </c>
      <c r="C224" s="444" t="str">
        <f>VLOOKUP(C221,대상건물현황!$B$5:$E$14,3,0)</f>
        <v>2011.02.</v>
      </c>
      <c r="D224" s="444"/>
      <c r="E224" s="22"/>
    </row>
    <row r="225" spans="2:12" ht="9" customHeight="1">
      <c r="B225" s="23"/>
      <c r="C225" s="24"/>
      <c r="D225" s="24"/>
      <c r="E225" s="25"/>
    </row>
    <row r="226" spans="2:12" ht="9" customHeight="1" thickBot="1">
      <c r="B226" s="23"/>
      <c r="C226" s="24"/>
      <c r="D226" s="24"/>
      <c r="E226" s="25"/>
    </row>
    <row r="227" spans="2:12" ht="26.25" customHeight="1">
      <c r="B227" s="422" t="s">
        <v>234</v>
      </c>
      <c r="C227" s="423"/>
      <c r="D227" s="424"/>
      <c r="E227" s="194" t="s">
        <v>235</v>
      </c>
      <c r="F227" s="195" t="s">
        <v>29</v>
      </c>
      <c r="G227" s="195" t="s">
        <v>225</v>
      </c>
      <c r="H227" s="196" t="s">
        <v>226</v>
      </c>
      <c r="I227" s="196" t="s">
        <v>236</v>
      </c>
      <c r="J227" s="197" t="s">
        <v>246</v>
      </c>
    </row>
    <row r="228" spans="2:12" ht="26.25" customHeight="1">
      <c r="B228" s="425" t="s">
        <v>230</v>
      </c>
      <c r="C228" s="426"/>
      <c r="D228" s="426"/>
      <c r="E228" s="427"/>
      <c r="F228" s="146">
        <v>1</v>
      </c>
      <c r="G228" s="147">
        <f>F228*1</f>
        <v>1</v>
      </c>
      <c r="H228" s="148">
        <f t="shared" ref="H228:H255" si="12">ROUNDUP(G228,0)</f>
        <v>1</v>
      </c>
      <c r="I228" s="150" t="s">
        <v>237</v>
      </c>
      <c r="J228" s="26"/>
      <c r="L228" s="32"/>
    </row>
    <row r="229" spans="2:12" ht="26.25" customHeight="1">
      <c r="B229" s="425" t="s">
        <v>231</v>
      </c>
      <c r="C229" s="426"/>
      <c r="D229" s="426"/>
      <c r="E229" s="427"/>
      <c r="F229" s="146">
        <v>1</v>
      </c>
      <c r="G229" s="147">
        <f>F229*1</f>
        <v>1</v>
      </c>
      <c r="H229" s="148">
        <f t="shared" si="12"/>
        <v>1</v>
      </c>
      <c r="I229" s="151" t="s">
        <v>238</v>
      </c>
      <c r="J229" s="26"/>
      <c r="L229" s="32"/>
    </row>
    <row r="230" spans="2:12" ht="26.25" customHeight="1">
      <c r="B230" s="428" t="s">
        <v>232</v>
      </c>
      <c r="C230" s="429"/>
      <c r="D230" s="429"/>
      <c r="E230" s="143" t="s">
        <v>228</v>
      </c>
      <c r="F230" s="146">
        <v>2</v>
      </c>
      <c r="G230" s="147">
        <f>F230*0.5</f>
        <v>1</v>
      </c>
      <c r="H230" s="148">
        <f t="shared" si="12"/>
        <v>1</v>
      </c>
      <c r="I230" s="151" t="s">
        <v>239</v>
      </c>
      <c r="J230" s="26"/>
      <c r="L230" s="32"/>
    </row>
    <row r="231" spans="2:12" ht="26.25" customHeight="1">
      <c r="B231" s="428"/>
      <c r="C231" s="429"/>
      <c r="D231" s="429"/>
      <c r="E231" s="143" t="s">
        <v>0</v>
      </c>
      <c r="F231" s="146">
        <v>2</v>
      </c>
      <c r="G231" s="147">
        <f>F231*0.5</f>
        <v>1</v>
      </c>
      <c r="H231" s="148">
        <f t="shared" si="12"/>
        <v>1</v>
      </c>
      <c r="I231" s="151" t="s">
        <v>240</v>
      </c>
      <c r="J231" s="26"/>
      <c r="L231" s="32"/>
    </row>
    <row r="232" spans="2:12" ht="26.25" customHeight="1">
      <c r="B232" s="428"/>
      <c r="C232" s="429"/>
      <c r="D232" s="429"/>
      <c r="E232" s="143" t="s">
        <v>32</v>
      </c>
      <c r="F232" s="146"/>
      <c r="G232" s="147">
        <f>F232*1</f>
        <v>0</v>
      </c>
      <c r="H232" s="148">
        <f t="shared" si="12"/>
        <v>0</v>
      </c>
      <c r="I232" s="151" t="s">
        <v>241</v>
      </c>
      <c r="J232" s="26"/>
      <c r="L232" s="32"/>
    </row>
    <row r="233" spans="2:12" ht="26.25" customHeight="1">
      <c r="B233" s="428"/>
      <c r="C233" s="429"/>
      <c r="D233" s="429"/>
      <c r="E233" s="143" t="s">
        <v>227</v>
      </c>
      <c r="F233" s="146">
        <v>2</v>
      </c>
      <c r="G233" s="147">
        <f>F233*0.5</f>
        <v>1</v>
      </c>
      <c r="H233" s="148">
        <f t="shared" si="12"/>
        <v>1</v>
      </c>
      <c r="I233" s="151" t="s">
        <v>240</v>
      </c>
      <c r="J233" s="26"/>
      <c r="L233" s="32"/>
    </row>
    <row r="234" spans="2:12" ht="26.25" customHeight="1">
      <c r="B234" s="428"/>
      <c r="C234" s="429"/>
      <c r="D234" s="429"/>
      <c r="E234" s="143" t="s">
        <v>11</v>
      </c>
      <c r="F234" s="146"/>
      <c r="G234" s="147">
        <f>F234*0.5</f>
        <v>0</v>
      </c>
      <c r="H234" s="148">
        <f t="shared" si="12"/>
        <v>0</v>
      </c>
      <c r="I234" s="151" t="s">
        <v>242</v>
      </c>
      <c r="J234" s="26"/>
      <c r="L234" s="32"/>
    </row>
    <row r="235" spans="2:12" ht="26.25" customHeight="1">
      <c r="B235" s="428"/>
      <c r="C235" s="429"/>
      <c r="D235" s="429"/>
      <c r="E235" s="143" t="s">
        <v>1</v>
      </c>
      <c r="F235" s="146">
        <v>1</v>
      </c>
      <c r="G235" s="149">
        <f>F235*1</f>
        <v>1</v>
      </c>
      <c r="H235" s="148">
        <f t="shared" si="12"/>
        <v>1</v>
      </c>
      <c r="I235" s="151" t="s">
        <v>241</v>
      </c>
      <c r="J235" s="26"/>
      <c r="L235" s="32"/>
    </row>
    <row r="236" spans="2:12" ht="26.25" customHeight="1">
      <c r="B236" s="428"/>
      <c r="C236" s="429"/>
      <c r="D236" s="429"/>
      <c r="E236" s="143" t="s">
        <v>2</v>
      </c>
      <c r="F236" s="146">
        <v>4</v>
      </c>
      <c r="G236" s="147">
        <f>F236*0.2</f>
        <v>0.8</v>
      </c>
      <c r="H236" s="148">
        <f t="shared" si="12"/>
        <v>1</v>
      </c>
      <c r="I236" s="151" t="s">
        <v>240</v>
      </c>
      <c r="J236" s="26"/>
      <c r="L236" s="32"/>
    </row>
    <row r="237" spans="2:12" ht="26.25" customHeight="1">
      <c r="B237" s="428"/>
      <c r="C237" s="429"/>
      <c r="D237" s="429"/>
      <c r="E237" s="143" t="s">
        <v>229</v>
      </c>
      <c r="F237" s="146"/>
      <c r="G237" s="147">
        <f>F237*1</f>
        <v>0</v>
      </c>
      <c r="H237" s="148">
        <f t="shared" si="12"/>
        <v>0</v>
      </c>
      <c r="I237" s="151" t="s">
        <v>240</v>
      </c>
      <c r="J237" s="26"/>
      <c r="L237" s="32"/>
    </row>
    <row r="238" spans="2:12" ht="26.25" customHeight="1">
      <c r="B238" s="428"/>
      <c r="C238" s="429"/>
      <c r="D238" s="429"/>
      <c r="E238" s="143" t="s">
        <v>5</v>
      </c>
      <c r="F238" s="146">
        <v>4</v>
      </c>
      <c r="G238" s="147">
        <f>F238*0.2</f>
        <v>0.8</v>
      </c>
      <c r="H238" s="148">
        <f t="shared" si="12"/>
        <v>1</v>
      </c>
      <c r="I238" s="151" t="s">
        <v>241</v>
      </c>
      <c r="J238" s="26"/>
      <c r="L238" s="32"/>
    </row>
    <row r="239" spans="2:12" ht="26.25" customHeight="1">
      <c r="B239" s="428"/>
      <c r="C239" s="429"/>
      <c r="D239" s="429"/>
      <c r="E239" s="143" t="s">
        <v>3</v>
      </c>
      <c r="F239" s="146"/>
      <c r="G239" s="147">
        <f>F239*0.2</f>
        <v>0</v>
      </c>
      <c r="H239" s="148">
        <f t="shared" si="12"/>
        <v>0</v>
      </c>
      <c r="I239" s="151" t="s">
        <v>241</v>
      </c>
      <c r="J239" s="28"/>
      <c r="K239" s="29"/>
      <c r="L239" s="32"/>
    </row>
    <row r="240" spans="2:12" ht="26.25" customHeight="1">
      <c r="B240" s="447" t="s">
        <v>34</v>
      </c>
      <c r="C240" s="448"/>
      <c r="D240" s="449"/>
      <c r="E240" s="141" t="s">
        <v>4</v>
      </c>
      <c r="F240" s="146">
        <v>5</v>
      </c>
      <c r="G240" s="147">
        <f>F240*0.2</f>
        <v>1</v>
      </c>
      <c r="H240" s="148">
        <f t="shared" si="12"/>
        <v>1</v>
      </c>
      <c r="I240" s="151" t="s">
        <v>241</v>
      </c>
      <c r="J240" s="142"/>
      <c r="L240" s="32"/>
    </row>
    <row r="241" spans="2:12" ht="26.25" customHeight="1">
      <c r="B241" s="439"/>
      <c r="C241" s="450"/>
      <c r="D241" s="440"/>
      <c r="E241" s="27" t="s">
        <v>6</v>
      </c>
      <c r="F241" s="146">
        <v>342</v>
      </c>
      <c r="G241" s="147">
        <f>F241/5</f>
        <v>68.400000000000006</v>
      </c>
      <c r="H241" s="148">
        <f t="shared" si="12"/>
        <v>69</v>
      </c>
      <c r="I241" s="151" t="s">
        <v>241</v>
      </c>
      <c r="J241" s="26"/>
      <c r="L241" s="32"/>
    </row>
    <row r="242" spans="2:12" ht="26.25" customHeight="1">
      <c r="B242" s="433" t="s">
        <v>35</v>
      </c>
      <c r="C242" s="434"/>
      <c r="D242" s="438"/>
      <c r="E242" s="27" t="s">
        <v>36</v>
      </c>
      <c r="F242" s="146">
        <v>16</v>
      </c>
      <c r="G242" s="147">
        <f>F242*0.2</f>
        <v>3.2</v>
      </c>
      <c r="H242" s="148">
        <f t="shared" si="12"/>
        <v>4</v>
      </c>
      <c r="I242" s="151" t="s">
        <v>241</v>
      </c>
      <c r="J242" s="26"/>
      <c r="L242" s="32"/>
    </row>
    <row r="243" spans="2:12" ht="26.25" customHeight="1">
      <c r="B243" s="439"/>
      <c r="C243" s="450"/>
      <c r="D243" s="440"/>
      <c r="E243" s="27" t="s">
        <v>37</v>
      </c>
      <c r="F243" s="146"/>
      <c r="G243" s="147">
        <f t="shared" ref="G243:G255" si="13">F243*1</f>
        <v>0</v>
      </c>
      <c r="H243" s="148">
        <f t="shared" si="12"/>
        <v>0</v>
      </c>
      <c r="I243" s="151" t="s">
        <v>242</v>
      </c>
      <c r="J243" s="26"/>
      <c r="L243" s="32"/>
    </row>
    <row r="244" spans="2:12" ht="26.25" customHeight="1">
      <c r="B244" s="430" t="s">
        <v>38</v>
      </c>
      <c r="C244" s="431"/>
      <c r="D244" s="431"/>
      <c r="E244" s="432"/>
      <c r="F244" s="146">
        <v>1</v>
      </c>
      <c r="G244" s="147">
        <f t="shared" si="13"/>
        <v>1</v>
      </c>
      <c r="H244" s="148">
        <f t="shared" si="12"/>
        <v>1</v>
      </c>
      <c r="I244" s="151" t="s">
        <v>243</v>
      </c>
      <c r="J244" s="26"/>
      <c r="L244" s="32"/>
    </row>
    <row r="245" spans="2:12" ht="26.25" customHeight="1">
      <c r="B245" s="442" t="s">
        <v>39</v>
      </c>
      <c r="C245" s="441" t="s">
        <v>40</v>
      </c>
      <c r="D245" s="431"/>
      <c r="E245" s="432"/>
      <c r="F245" s="146">
        <v>1</v>
      </c>
      <c r="G245" s="147">
        <f t="shared" si="13"/>
        <v>1</v>
      </c>
      <c r="H245" s="148">
        <f t="shared" si="12"/>
        <v>1</v>
      </c>
      <c r="I245" s="151" t="s">
        <v>238</v>
      </c>
      <c r="J245" s="26"/>
      <c r="L245" s="32"/>
    </row>
    <row r="246" spans="2:12" ht="26.25" customHeight="1">
      <c r="B246" s="443"/>
      <c r="C246" s="441" t="s">
        <v>41</v>
      </c>
      <c r="D246" s="431"/>
      <c r="E246" s="432"/>
      <c r="F246" s="146">
        <v>1</v>
      </c>
      <c r="G246" s="147">
        <f t="shared" si="13"/>
        <v>1</v>
      </c>
      <c r="H246" s="148">
        <f t="shared" si="12"/>
        <v>1</v>
      </c>
      <c r="I246" s="151" t="s">
        <v>243</v>
      </c>
      <c r="J246" s="26"/>
      <c r="L246" s="32"/>
    </row>
    <row r="247" spans="2:12" ht="26.25" customHeight="1">
      <c r="B247" s="430" t="s">
        <v>42</v>
      </c>
      <c r="C247" s="431"/>
      <c r="D247" s="431"/>
      <c r="E247" s="432"/>
      <c r="F247" s="146">
        <v>1</v>
      </c>
      <c r="G247" s="147">
        <f t="shared" si="13"/>
        <v>1</v>
      </c>
      <c r="H247" s="148">
        <f t="shared" si="12"/>
        <v>1</v>
      </c>
      <c r="I247" s="151" t="s">
        <v>244</v>
      </c>
      <c r="J247" s="26"/>
      <c r="L247" s="32"/>
    </row>
    <row r="248" spans="2:12" ht="26.25" customHeight="1">
      <c r="B248" s="433" t="s">
        <v>43</v>
      </c>
      <c r="C248" s="438"/>
      <c r="D248" s="441" t="s">
        <v>9</v>
      </c>
      <c r="E248" s="432"/>
      <c r="F248" s="146">
        <v>1</v>
      </c>
      <c r="G248" s="147">
        <f t="shared" si="13"/>
        <v>1</v>
      </c>
      <c r="H248" s="148">
        <f t="shared" si="12"/>
        <v>1</v>
      </c>
      <c r="I248" s="151" t="s">
        <v>244</v>
      </c>
      <c r="J248" s="26"/>
      <c r="L248" s="32"/>
    </row>
    <row r="249" spans="2:12" ht="26.25" customHeight="1">
      <c r="B249" s="439"/>
      <c r="C249" s="440"/>
      <c r="D249" s="441" t="s">
        <v>44</v>
      </c>
      <c r="E249" s="432"/>
      <c r="F249" s="146"/>
      <c r="G249" s="147">
        <f t="shared" si="13"/>
        <v>0</v>
      </c>
      <c r="H249" s="148">
        <f t="shared" si="12"/>
        <v>0</v>
      </c>
      <c r="I249" s="151" t="s">
        <v>243</v>
      </c>
      <c r="J249" s="26"/>
      <c r="L249" s="32"/>
    </row>
    <row r="250" spans="2:12" ht="26.25" customHeight="1">
      <c r="B250" s="430" t="s">
        <v>45</v>
      </c>
      <c r="C250" s="431"/>
      <c r="D250" s="431"/>
      <c r="E250" s="432"/>
      <c r="F250" s="146">
        <v>1</v>
      </c>
      <c r="G250" s="147">
        <f t="shared" si="13"/>
        <v>1</v>
      </c>
      <c r="H250" s="148">
        <f t="shared" si="12"/>
        <v>1</v>
      </c>
      <c r="I250" s="151" t="s">
        <v>243</v>
      </c>
      <c r="J250" s="26"/>
      <c r="L250" s="32"/>
    </row>
    <row r="251" spans="2:12" ht="26.25" customHeight="1">
      <c r="B251" s="430" t="s">
        <v>46</v>
      </c>
      <c r="C251" s="431"/>
      <c r="D251" s="431"/>
      <c r="E251" s="432"/>
      <c r="F251" s="146">
        <v>1</v>
      </c>
      <c r="G251" s="147">
        <f t="shared" si="13"/>
        <v>1</v>
      </c>
      <c r="H251" s="148">
        <f t="shared" si="12"/>
        <v>1</v>
      </c>
      <c r="I251" s="151" t="s">
        <v>243</v>
      </c>
      <c r="J251" s="26"/>
      <c r="L251" s="32"/>
    </row>
    <row r="252" spans="2:12" ht="26.25" customHeight="1">
      <c r="B252" s="430" t="s">
        <v>47</v>
      </c>
      <c r="C252" s="431"/>
      <c r="D252" s="431"/>
      <c r="E252" s="432"/>
      <c r="F252" s="146">
        <v>1</v>
      </c>
      <c r="G252" s="147">
        <f t="shared" si="13"/>
        <v>1</v>
      </c>
      <c r="H252" s="148">
        <f t="shared" si="12"/>
        <v>1</v>
      </c>
      <c r="I252" s="151" t="s">
        <v>243</v>
      </c>
      <c r="J252" s="26"/>
      <c r="L252" s="32"/>
    </row>
    <row r="253" spans="2:12" ht="26.25" customHeight="1">
      <c r="B253" s="430" t="s">
        <v>48</v>
      </c>
      <c r="C253" s="431"/>
      <c r="D253" s="431"/>
      <c r="E253" s="432"/>
      <c r="F253" s="146">
        <v>1</v>
      </c>
      <c r="G253" s="147">
        <f t="shared" si="13"/>
        <v>1</v>
      </c>
      <c r="H253" s="148">
        <f t="shared" si="12"/>
        <v>1</v>
      </c>
      <c r="I253" s="151" t="s">
        <v>243</v>
      </c>
      <c r="J253" s="26"/>
      <c r="L253" s="32"/>
    </row>
    <row r="254" spans="2:12" ht="26.25" customHeight="1">
      <c r="B254" s="433" t="s">
        <v>49</v>
      </c>
      <c r="C254" s="434"/>
      <c r="D254" s="434"/>
      <c r="E254" s="435"/>
      <c r="F254" s="146">
        <v>1</v>
      </c>
      <c r="G254" s="147">
        <f t="shared" si="13"/>
        <v>1</v>
      </c>
      <c r="H254" s="148">
        <f t="shared" si="12"/>
        <v>1</v>
      </c>
      <c r="I254" s="151" t="s">
        <v>243</v>
      </c>
      <c r="J254" s="145"/>
      <c r="L254" s="32"/>
    </row>
    <row r="255" spans="2:12" ht="26.25" customHeight="1" thickBot="1">
      <c r="B255" s="436" t="s">
        <v>233</v>
      </c>
      <c r="C255" s="437"/>
      <c r="D255" s="437"/>
      <c r="E255" s="437"/>
      <c r="F255" s="152">
        <v>1</v>
      </c>
      <c r="G255" s="153">
        <f t="shared" si="13"/>
        <v>1</v>
      </c>
      <c r="H255" s="154">
        <f t="shared" si="12"/>
        <v>1</v>
      </c>
      <c r="I255" s="155" t="s">
        <v>245</v>
      </c>
      <c r="J255" s="144"/>
    </row>
    <row r="257" spans="2:12" ht="28.5" customHeight="1">
      <c r="B257" s="17" t="s">
        <v>50</v>
      </c>
      <c r="C257" s="18" t="s">
        <v>253</v>
      </c>
      <c r="D257" s="18"/>
      <c r="E257" s="18"/>
      <c r="F257" s="19"/>
    </row>
    <row r="258" spans="2:12" ht="20.25" customHeight="1">
      <c r="B258" s="20" t="s">
        <v>24</v>
      </c>
      <c r="C258" s="445">
        <v>2023</v>
      </c>
      <c r="D258" s="445"/>
      <c r="E258" s="21" t="s">
        <v>25</v>
      </c>
    </row>
    <row r="259" spans="2:12" ht="20.25" customHeight="1">
      <c r="B259" s="20" t="s">
        <v>26</v>
      </c>
      <c r="C259" s="446">
        <f>VLOOKUP(C257,대상건물현황!$B$5:$E$14,2,0)</f>
        <v>10096.780000000001</v>
      </c>
      <c r="D259" s="446"/>
      <c r="E259" s="22" t="s">
        <v>27</v>
      </c>
    </row>
    <row r="260" spans="2:12" ht="20.25" customHeight="1">
      <c r="B260" s="20" t="s">
        <v>221</v>
      </c>
      <c r="C260" s="444" t="str">
        <f>VLOOKUP(C257,대상건물현황!$B$5:$E$14,3,0)</f>
        <v>2014.12.</v>
      </c>
      <c r="D260" s="444"/>
      <c r="E260" s="22"/>
    </row>
    <row r="261" spans="2:12" ht="9" customHeight="1">
      <c r="B261" s="23"/>
      <c r="C261" s="24"/>
      <c r="D261" s="24"/>
      <c r="E261" s="25"/>
    </row>
    <row r="262" spans="2:12" ht="9" customHeight="1" thickBot="1">
      <c r="B262" s="23"/>
      <c r="C262" s="24"/>
      <c r="D262" s="24"/>
      <c r="E262" s="25"/>
    </row>
    <row r="263" spans="2:12" ht="26.25" customHeight="1">
      <c r="B263" s="422" t="s">
        <v>234</v>
      </c>
      <c r="C263" s="423"/>
      <c r="D263" s="424"/>
      <c r="E263" s="194" t="s">
        <v>235</v>
      </c>
      <c r="F263" s="195" t="s">
        <v>29</v>
      </c>
      <c r="G263" s="195" t="s">
        <v>225</v>
      </c>
      <c r="H263" s="196" t="s">
        <v>226</v>
      </c>
      <c r="I263" s="196" t="s">
        <v>236</v>
      </c>
      <c r="J263" s="197" t="s">
        <v>246</v>
      </c>
    </row>
    <row r="264" spans="2:12" ht="26.25" customHeight="1">
      <c r="B264" s="425" t="s">
        <v>230</v>
      </c>
      <c r="C264" s="426"/>
      <c r="D264" s="426"/>
      <c r="E264" s="427"/>
      <c r="F264" s="146">
        <v>1</v>
      </c>
      <c r="G264" s="147">
        <f>F264*1</f>
        <v>1</v>
      </c>
      <c r="H264" s="148">
        <f t="shared" ref="H264:H291" si="14">ROUNDUP(G264,0)</f>
        <v>1</v>
      </c>
      <c r="I264" s="150" t="s">
        <v>237</v>
      </c>
      <c r="J264" s="26"/>
      <c r="L264" s="32"/>
    </row>
    <row r="265" spans="2:12" ht="26.25" customHeight="1">
      <c r="B265" s="425" t="s">
        <v>231</v>
      </c>
      <c r="C265" s="426"/>
      <c r="D265" s="426"/>
      <c r="E265" s="427"/>
      <c r="F265" s="146">
        <v>1</v>
      </c>
      <c r="G265" s="147">
        <f>F265*1</f>
        <v>1</v>
      </c>
      <c r="H265" s="148">
        <f t="shared" si="14"/>
        <v>1</v>
      </c>
      <c r="I265" s="151" t="s">
        <v>238</v>
      </c>
      <c r="J265" s="26"/>
      <c r="L265" s="32"/>
    </row>
    <row r="266" spans="2:12" ht="26.25" customHeight="1">
      <c r="B266" s="428" t="s">
        <v>232</v>
      </c>
      <c r="C266" s="429"/>
      <c r="D266" s="429"/>
      <c r="E266" s="143" t="s">
        <v>228</v>
      </c>
      <c r="F266" s="146">
        <v>1</v>
      </c>
      <c r="G266" s="147">
        <f>F266*0.5</f>
        <v>0.5</v>
      </c>
      <c r="H266" s="148">
        <f t="shared" si="14"/>
        <v>1</v>
      </c>
      <c r="I266" s="151" t="s">
        <v>239</v>
      </c>
      <c r="J266" s="26"/>
      <c r="L266" s="32"/>
    </row>
    <row r="267" spans="2:12" ht="26.25" customHeight="1">
      <c r="B267" s="428"/>
      <c r="C267" s="429"/>
      <c r="D267" s="429"/>
      <c r="E267" s="143" t="s">
        <v>0</v>
      </c>
      <c r="F267" s="146">
        <v>1</v>
      </c>
      <c r="G267" s="147">
        <f>F267*0.5</f>
        <v>0.5</v>
      </c>
      <c r="H267" s="148">
        <f t="shared" si="14"/>
        <v>1</v>
      </c>
      <c r="I267" s="151" t="s">
        <v>240</v>
      </c>
      <c r="J267" s="26"/>
      <c r="L267" s="32"/>
    </row>
    <row r="268" spans="2:12" ht="26.25" customHeight="1">
      <c r="B268" s="428"/>
      <c r="C268" s="429"/>
      <c r="D268" s="429"/>
      <c r="E268" s="143" t="s">
        <v>32</v>
      </c>
      <c r="F268" s="146"/>
      <c r="G268" s="147">
        <f>F268*1</f>
        <v>0</v>
      </c>
      <c r="H268" s="148">
        <f t="shared" si="14"/>
        <v>0</v>
      </c>
      <c r="I268" s="151" t="s">
        <v>241</v>
      </c>
      <c r="J268" s="26"/>
      <c r="L268" s="32"/>
    </row>
    <row r="269" spans="2:12" ht="26.25" customHeight="1">
      <c r="B269" s="428"/>
      <c r="C269" s="429"/>
      <c r="D269" s="429"/>
      <c r="E269" s="143" t="s">
        <v>227</v>
      </c>
      <c r="F269" s="146">
        <v>1</v>
      </c>
      <c r="G269" s="147">
        <f>F269*0.5</f>
        <v>0.5</v>
      </c>
      <c r="H269" s="148">
        <f t="shared" si="14"/>
        <v>1</v>
      </c>
      <c r="I269" s="151" t="s">
        <v>240</v>
      </c>
      <c r="J269" s="26"/>
      <c r="L269" s="32"/>
    </row>
    <row r="270" spans="2:12" ht="26.25" customHeight="1">
      <c r="B270" s="428"/>
      <c r="C270" s="429"/>
      <c r="D270" s="429"/>
      <c r="E270" s="143" t="s">
        <v>11</v>
      </c>
      <c r="F270" s="146"/>
      <c r="G270" s="147">
        <f>F270*0.5</f>
        <v>0</v>
      </c>
      <c r="H270" s="148">
        <f t="shared" si="14"/>
        <v>0</v>
      </c>
      <c r="I270" s="151" t="s">
        <v>242</v>
      </c>
      <c r="J270" s="26"/>
      <c r="L270" s="32"/>
    </row>
    <row r="271" spans="2:12" ht="26.25" customHeight="1">
      <c r="B271" s="428"/>
      <c r="C271" s="429"/>
      <c r="D271" s="429"/>
      <c r="E271" s="143" t="s">
        <v>1</v>
      </c>
      <c r="F271" s="146">
        <v>2</v>
      </c>
      <c r="G271" s="149">
        <f>F271*1</f>
        <v>2</v>
      </c>
      <c r="H271" s="148">
        <f t="shared" si="14"/>
        <v>2</v>
      </c>
      <c r="I271" s="151" t="s">
        <v>241</v>
      </c>
      <c r="J271" s="26"/>
      <c r="L271" s="32"/>
    </row>
    <row r="272" spans="2:12" ht="26.25" customHeight="1">
      <c r="B272" s="428"/>
      <c r="C272" s="429"/>
      <c r="D272" s="429"/>
      <c r="E272" s="143" t="s">
        <v>2</v>
      </c>
      <c r="F272" s="146">
        <v>2</v>
      </c>
      <c r="G272" s="147">
        <f>F272*0.2</f>
        <v>0.4</v>
      </c>
      <c r="H272" s="148">
        <f t="shared" si="14"/>
        <v>1</v>
      </c>
      <c r="I272" s="151" t="s">
        <v>240</v>
      </c>
      <c r="J272" s="26"/>
      <c r="L272" s="32"/>
    </row>
    <row r="273" spans="2:12" ht="26.25" customHeight="1">
      <c r="B273" s="428"/>
      <c r="C273" s="429"/>
      <c r="D273" s="429"/>
      <c r="E273" s="143" t="s">
        <v>229</v>
      </c>
      <c r="F273" s="146"/>
      <c r="G273" s="147">
        <f>F273*1</f>
        <v>0</v>
      </c>
      <c r="H273" s="148">
        <f t="shared" si="14"/>
        <v>0</v>
      </c>
      <c r="I273" s="151" t="s">
        <v>240</v>
      </c>
      <c r="J273" s="26"/>
      <c r="L273" s="32"/>
    </row>
    <row r="274" spans="2:12" ht="26.25" customHeight="1">
      <c r="B274" s="428"/>
      <c r="C274" s="429"/>
      <c r="D274" s="429"/>
      <c r="E274" s="143" t="s">
        <v>5</v>
      </c>
      <c r="F274" s="146">
        <v>8</v>
      </c>
      <c r="G274" s="147">
        <f>F274*0.2</f>
        <v>1.6</v>
      </c>
      <c r="H274" s="148">
        <f>ROUNDUP(G274,0)</f>
        <v>2</v>
      </c>
      <c r="I274" s="151" t="s">
        <v>241</v>
      </c>
      <c r="J274" s="26"/>
      <c r="L274" s="32"/>
    </row>
    <row r="275" spans="2:12" ht="26.25" customHeight="1">
      <c r="B275" s="428"/>
      <c r="C275" s="429"/>
      <c r="D275" s="429"/>
      <c r="E275" s="143" t="s">
        <v>3</v>
      </c>
      <c r="F275" s="146"/>
      <c r="G275" s="147">
        <f>F275*0.2</f>
        <v>0</v>
      </c>
      <c r="H275" s="148">
        <f t="shared" si="14"/>
        <v>0</v>
      </c>
      <c r="I275" s="151" t="s">
        <v>241</v>
      </c>
      <c r="J275" s="28"/>
      <c r="K275" s="29"/>
      <c r="L275" s="32"/>
    </row>
    <row r="276" spans="2:12" ht="26.25" customHeight="1">
      <c r="B276" s="447" t="s">
        <v>34</v>
      </c>
      <c r="C276" s="448"/>
      <c r="D276" s="449"/>
      <c r="E276" s="141" t="s">
        <v>4</v>
      </c>
      <c r="F276" s="146"/>
      <c r="G276" s="147">
        <f>F276*0.2</f>
        <v>0</v>
      </c>
      <c r="H276" s="148">
        <f t="shared" si="14"/>
        <v>0</v>
      </c>
      <c r="I276" s="151" t="s">
        <v>241</v>
      </c>
      <c r="J276" s="142"/>
      <c r="L276" s="32"/>
    </row>
    <row r="277" spans="2:12" ht="26.25" customHeight="1">
      <c r="B277" s="439"/>
      <c r="C277" s="450"/>
      <c r="D277" s="440"/>
      <c r="E277" s="27" t="s">
        <v>6</v>
      </c>
      <c r="F277" s="146">
        <v>247</v>
      </c>
      <c r="G277" s="147">
        <f>F277/5</f>
        <v>49.4</v>
      </c>
      <c r="H277" s="148">
        <f t="shared" si="14"/>
        <v>50</v>
      </c>
      <c r="I277" s="151" t="s">
        <v>241</v>
      </c>
      <c r="J277" s="26"/>
      <c r="L277" s="32"/>
    </row>
    <row r="278" spans="2:12" ht="26.25" customHeight="1">
      <c r="B278" s="433" t="s">
        <v>35</v>
      </c>
      <c r="C278" s="434"/>
      <c r="D278" s="438"/>
      <c r="E278" s="27" t="s">
        <v>36</v>
      </c>
      <c r="F278" s="146">
        <v>3</v>
      </c>
      <c r="G278" s="147">
        <f>F278*0.2</f>
        <v>0.60000000000000009</v>
      </c>
      <c r="H278" s="148">
        <f t="shared" si="14"/>
        <v>1</v>
      </c>
      <c r="I278" s="151" t="s">
        <v>241</v>
      </c>
      <c r="J278" s="26"/>
      <c r="L278" s="32"/>
    </row>
    <row r="279" spans="2:12" ht="26.25" customHeight="1">
      <c r="B279" s="439"/>
      <c r="C279" s="450"/>
      <c r="D279" s="440"/>
      <c r="E279" s="27" t="s">
        <v>37</v>
      </c>
      <c r="F279" s="146"/>
      <c r="G279" s="147">
        <f t="shared" ref="G279:G291" si="15">F279*1</f>
        <v>0</v>
      </c>
      <c r="H279" s="148">
        <f t="shared" si="14"/>
        <v>0</v>
      </c>
      <c r="I279" s="151" t="s">
        <v>242</v>
      </c>
      <c r="J279" s="26"/>
      <c r="L279" s="32"/>
    </row>
    <row r="280" spans="2:12" ht="26.25" customHeight="1">
      <c r="B280" s="430" t="s">
        <v>38</v>
      </c>
      <c r="C280" s="431"/>
      <c r="D280" s="431"/>
      <c r="E280" s="432"/>
      <c r="F280" s="146">
        <v>1</v>
      </c>
      <c r="G280" s="147">
        <f t="shared" si="15"/>
        <v>1</v>
      </c>
      <c r="H280" s="148">
        <f t="shared" si="14"/>
        <v>1</v>
      </c>
      <c r="I280" s="151" t="s">
        <v>243</v>
      </c>
      <c r="J280" s="26"/>
      <c r="L280" s="32"/>
    </row>
    <row r="281" spans="2:12" ht="26.25" customHeight="1">
      <c r="B281" s="442" t="s">
        <v>39</v>
      </c>
      <c r="C281" s="441" t="s">
        <v>40</v>
      </c>
      <c r="D281" s="431"/>
      <c r="E281" s="432"/>
      <c r="F281" s="146">
        <v>1</v>
      </c>
      <c r="G281" s="147">
        <f t="shared" si="15"/>
        <v>1</v>
      </c>
      <c r="H281" s="148">
        <f t="shared" si="14"/>
        <v>1</v>
      </c>
      <c r="I281" s="151" t="s">
        <v>238</v>
      </c>
      <c r="J281" s="26"/>
      <c r="L281" s="32"/>
    </row>
    <row r="282" spans="2:12" ht="26.25" customHeight="1">
      <c r="B282" s="443"/>
      <c r="C282" s="441" t="s">
        <v>41</v>
      </c>
      <c r="D282" s="431"/>
      <c r="E282" s="432"/>
      <c r="F282" s="146">
        <v>1</v>
      </c>
      <c r="G282" s="147">
        <f t="shared" si="15"/>
        <v>1</v>
      </c>
      <c r="H282" s="148">
        <f t="shared" si="14"/>
        <v>1</v>
      </c>
      <c r="I282" s="151" t="s">
        <v>243</v>
      </c>
      <c r="J282" s="26"/>
      <c r="L282" s="32"/>
    </row>
    <row r="283" spans="2:12" ht="26.25" customHeight="1">
      <c r="B283" s="430" t="s">
        <v>42</v>
      </c>
      <c r="C283" s="431"/>
      <c r="D283" s="431"/>
      <c r="E283" s="432"/>
      <c r="F283" s="146">
        <v>1</v>
      </c>
      <c r="G283" s="147">
        <f t="shared" si="15"/>
        <v>1</v>
      </c>
      <c r="H283" s="148">
        <f t="shared" si="14"/>
        <v>1</v>
      </c>
      <c r="I283" s="151" t="s">
        <v>244</v>
      </c>
      <c r="J283" s="26"/>
      <c r="L283" s="32"/>
    </row>
    <row r="284" spans="2:12" ht="26.25" customHeight="1">
      <c r="B284" s="433" t="s">
        <v>43</v>
      </c>
      <c r="C284" s="438"/>
      <c r="D284" s="441" t="s">
        <v>9</v>
      </c>
      <c r="E284" s="432"/>
      <c r="F284" s="146">
        <v>1</v>
      </c>
      <c r="G284" s="147">
        <f t="shared" si="15"/>
        <v>1</v>
      </c>
      <c r="H284" s="148">
        <f t="shared" si="14"/>
        <v>1</v>
      </c>
      <c r="I284" s="151" t="s">
        <v>244</v>
      </c>
      <c r="J284" s="26"/>
      <c r="L284" s="32"/>
    </row>
    <row r="285" spans="2:12" ht="26.25" customHeight="1">
      <c r="B285" s="439"/>
      <c r="C285" s="440"/>
      <c r="D285" s="441" t="s">
        <v>44</v>
      </c>
      <c r="E285" s="432"/>
      <c r="F285" s="146"/>
      <c r="G285" s="147">
        <f t="shared" si="15"/>
        <v>0</v>
      </c>
      <c r="H285" s="148">
        <f t="shared" si="14"/>
        <v>0</v>
      </c>
      <c r="I285" s="151" t="s">
        <v>243</v>
      </c>
      <c r="J285" s="26"/>
      <c r="L285" s="32"/>
    </row>
    <row r="286" spans="2:12" ht="26.25" customHeight="1">
      <c r="B286" s="430" t="s">
        <v>45</v>
      </c>
      <c r="C286" s="431"/>
      <c r="D286" s="431"/>
      <c r="E286" s="432"/>
      <c r="F286" s="146">
        <v>1</v>
      </c>
      <c r="G286" s="147">
        <f t="shared" si="15"/>
        <v>1</v>
      </c>
      <c r="H286" s="148">
        <f t="shared" si="14"/>
        <v>1</v>
      </c>
      <c r="I286" s="151" t="s">
        <v>243</v>
      </c>
      <c r="J286" s="26"/>
      <c r="L286" s="32"/>
    </row>
    <row r="287" spans="2:12" ht="26.25" customHeight="1">
      <c r="B287" s="430" t="s">
        <v>46</v>
      </c>
      <c r="C287" s="431"/>
      <c r="D287" s="431"/>
      <c r="E287" s="432"/>
      <c r="F287" s="146">
        <v>1</v>
      </c>
      <c r="G287" s="147">
        <f t="shared" si="15"/>
        <v>1</v>
      </c>
      <c r="H287" s="148">
        <f t="shared" si="14"/>
        <v>1</v>
      </c>
      <c r="I287" s="151" t="s">
        <v>243</v>
      </c>
      <c r="J287" s="26"/>
      <c r="L287" s="32"/>
    </row>
    <row r="288" spans="2:12" ht="26.25" customHeight="1">
      <c r="B288" s="430" t="s">
        <v>47</v>
      </c>
      <c r="C288" s="431"/>
      <c r="D288" s="431"/>
      <c r="E288" s="432"/>
      <c r="F288" s="146">
        <v>1</v>
      </c>
      <c r="G288" s="147">
        <f t="shared" si="15"/>
        <v>1</v>
      </c>
      <c r="H288" s="148">
        <f t="shared" si="14"/>
        <v>1</v>
      </c>
      <c r="I288" s="151" t="s">
        <v>243</v>
      </c>
      <c r="J288" s="26"/>
      <c r="L288" s="32"/>
    </row>
    <row r="289" spans="2:12" ht="26.25" customHeight="1">
      <c r="B289" s="430" t="s">
        <v>48</v>
      </c>
      <c r="C289" s="431"/>
      <c r="D289" s="431"/>
      <c r="E289" s="432"/>
      <c r="F289" s="146">
        <v>1</v>
      </c>
      <c r="G289" s="147">
        <f t="shared" si="15"/>
        <v>1</v>
      </c>
      <c r="H289" s="148">
        <f t="shared" si="14"/>
        <v>1</v>
      </c>
      <c r="I289" s="151" t="s">
        <v>243</v>
      </c>
      <c r="J289" s="26"/>
      <c r="L289" s="32"/>
    </row>
    <row r="290" spans="2:12" ht="26.25" customHeight="1">
      <c r="B290" s="433" t="s">
        <v>49</v>
      </c>
      <c r="C290" s="434"/>
      <c r="D290" s="434"/>
      <c r="E290" s="435"/>
      <c r="F290" s="146">
        <v>1</v>
      </c>
      <c r="G290" s="147">
        <f t="shared" si="15"/>
        <v>1</v>
      </c>
      <c r="H290" s="148">
        <f t="shared" si="14"/>
        <v>1</v>
      </c>
      <c r="I290" s="151" t="s">
        <v>243</v>
      </c>
      <c r="J290" s="145"/>
      <c r="L290" s="32"/>
    </row>
    <row r="291" spans="2:12" ht="26.25" customHeight="1" thickBot="1">
      <c r="B291" s="436" t="s">
        <v>233</v>
      </c>
      <c r="C291" s="437"/>
      <c r="D291" s="437"/>
      <c r="E291" s="437"/>
      <c r="F291" s="152">
        <v>1</v>
      </c>
      <c r="G291" s="153">
        <f t="shared" si="15"/>
        <v>1</v>
      </c>
      <c r="H291" s="154">
        <f t="shared" si="14"/>
        <v>1</v>
      </c>
      <c r="I291" s="155" t="s">
        <v>245</v>
      </c>
      <c r="J291" s="144"/>
    </row>
    <row r="292" spans="2:12" ht="13.5" customHeight="1"/>
    <row r="293" spans="2:12" ht="28.5" customHeight="1">
      <c r="B293" s="17" t="s">
        <v>50</v>
      </c>
      <c r="C293" s="18" t="s">
        <v>223</v>
      </c>
      <c r="D293" s="18"/>
      <c r="E293" s="18"/>
      <c r="F293" s="19"/>
    </row>
    <row r="294" spans="2:12" ht="20.25" customHeight="1">
      <c r="B294" s="20" t="s">
        <v>24</v>
      </c>
      <c r="C294" s="445">
        <v>2023</v>
      </c>
      <c r="D294" s="445"/>
      <c r="E294" s="21" t="s">
        <v>25</v>
      </c>
    </row>
    <row r="295" spans="2:12" ht="20.25" customHeight="1">
      <c r="B295" s="20" t="s">
        <v>26</v>
      </c>
      <c r="C295" s="446">
        <f>VLOOKUP(C293,대상건물현황!$B$5:$E$14,2,0)</f>
        <v>14681.22</v>
      </c>
      <c r="D295" s="446"/>
      <c r="E295" s="22" t="s">
        <v>27</v>
      </c>
    </row>
    <row r="296" spans="2:12" ht="20.25" customHeight="1">
      <c r="B296" s="20" t="s">
        <v>221</v>
      </c>
      <c r="C296" s="444" t="str">
        <f>VLOOKUP(C293,대상건물현황!$B$5:$E$14,3,0)</f>
        <v>2022.02.</v>
      </c>
      <c r="D296" s="444"/>
      <c r="E296" s="22"/>
    </row>
    <row r="297" spans="2:12" ht="9" customHeight="1">
      <c r="B297" s="23"/>
      <c r="C297" s="24"/>
      <c r="D297" s="24"/>
      <c r="E297" s="25"/>
    </row>
    <row r="298" spans="2:12" ht="9" customHeight="1" thickBot="1">
      <c r="B298" s="23"/>
      <c r="C298" s="24"/>
      <c r="D298" s="24"/>
      <c r="E298" s="25"/>
    </row>
    <row r="299" spans="2:12" ht="26.25" customHeight="1">
      <c r="B299" s="422" t="s">
        <v>234</v>
      </c>
      <c r="C299" s="423"/>
      <c r="D299" s="424"/>
      <c r="E299" s="194" t="s">
        <v>235</v>
      </c>
      <c r="F299" s="195" t="s">
        <v>29</v>
      </c>
      <c r="G299" s="195" t="s">
        <v>225</v>
      </c>
      <c r="H299" s="196" t="s">
        <v>226</v>
      </c>
      <c r="I299" s="196" t="s">
        <v>236</v>
      </c>
      <c r="J299" s="197" t="s">
        <v>246</v>
      </c>
    </row>
    <row r="300" spans="2:12" ht="26.25" customHeight="1">
      <c r="B300" s="425" t="s">
        <v>230</v>
      </c>
      <c r="C300" s="426"/>
      <c r="D300" s="426"/>
      <c r="E300" s="427"/>
      <c r="F300" s="146">
        <v>1</v>
      </c>
      <c r="G300" s="147">
        <f>F300*1</f>
        <v>1</v>
      </c>
      <c r="H300" s="148">
        <f t="shared" ref="H300:H327" si="16">ROUNDUP(G300,0)</f>
        <v>1</v>
      </c>
      <c r="I300" s="150" t="s">
        <v>237</v>
      </c>
      <c r="J300" s="26"/>
      <c r="L300" s="32"/>
    </row>
    <row r="301" spans="2:12" ht="26.25" customHeight="1">
      <c r="B301" s="425" t="s">
        <v>231</v>
      </c>
      <c r="C301" s="426"/>
      <c r="D301" s="426"/>
      <c r="E301" s="427"/>
      <c r="F301" s="146">
        <v>1</v>
      </c>
      <c r="G301" s="147">
        <f>F301*1</f>
        <v>1</v>
      </c>
      <c r="H301" s="148">
        <f t="shared" si="16"/>
        <v>1</v>
      </c>
      <c r="I301" s="151" t="s">
        <v>238</v>
      </c>
      <c r="J301" s="26"/>
      <c r="L301" s="32"/>
    </row>
    <row r="302" spans="2:12" ht="26.25" customHeight="1">
      <c r="B302" s="428" t="s">
        <v>232</v>
      </c>
      <c r="C302" s="429"/>
      <c r="D302" s="429"/>
      <c r="E302" s="143" t="s">
        <v>228</v>
      </c>
      <c r="F302" s="146">
        <v>1</v>
      </c>
      <c r="G302" s="147">
        <f>F302*0.5</f>
        <v>0.5</v>
      </c>
      <c r="H302" s="148">
        <f t="shared" si="16"/>
        <v>1</v>
      </c>
      <c r="I302" s="151" t="s">
        <v>239</v>
      </c>
      <c r="J302" s="26"/>
      <c r="L302" s="32"/>
    </row>
    <row r="303" spans="2:12" ht="26.25" customHeight="1">
      <c r="B303" s="428"/>
      <c r="C303" s="429"/>
      <c r="D303" s="429"/>
      <c r="E303" s="143" t="s">
        <v>0</v>
      </c>
      <c r="F303" s="146">
        <v>1</v>
      </c>
      <c r="G303" s="147">
        <f>F303*0.5</f>
        <v>0.5</v>
      </c>
      <c r="H303" s="148">
        <f t="shared" si="16"/>
        <v>1</v>
      </c>
      <c r="I303" s="151" t="s">
        <v>240</v>
      </c>
      <c r="J303" s="26"/>
      <c r="L303" s="32"/>
    </row>
    <row r="304" spans="2:12" ht="26.25" customHeight="1">
      <c r="B304" s="428"/>
      <c r="C304" s="429"/>
      <c r="D304" s="429"/>
      <c r="E304" s="143" t="s">
        <v>32</v>
      </c>
      <c r="F304" s="146"/>
      <c r="G304" s="147">
        <f>F304*1</f>
        <v>0</v>
      </c>
      <c r="H304" s="148">
        <f t="shared" si="16"/>
        <v>0</v>
      </c>
      <c r="I304" s="151" t="s">
        <v>241</v>
      </c>
      <c r="J304" s="26"/>
      <c r="L304" s="32"/>
    </row>
    <row r="305" spans="2:12" ht="26.25" customHeight="1">
      <c r="B305" s="428"/>
      <c r="C305" s="429"/>
      <c r="D305" s="429"/>
      <c r="E305" s="143" t="s">
        <v>227</v>
      </c>
      <c r="F305" s="146">
        <v>1</v>
      </c>
      <c r="G305" s="147">
        <f>F305*0.5</f>
        <v>0.5</v>
      </c>
      <c r="H305" s="148">
        <f t="shared" si="16"/>
        <v>1</v>
      </c>
      <c r="I305" s="151" t="s">
        <v>240</v>
      </c>
      <c r="J305" s="26"/>
      <c r="L305" s="32"/>
    </row>
    <row r="306" spans="2:12" ht="26.25" customHeight="1">
      <c r="B306" s="428"/>
      <c r="C306" s="429"/>
      <c r="D306" s="429"/>
      <c r="E306" s="143" t="s">
        <v>11</v>
      </c>
      <c r="F306" s="146"/>
      <c r="G306" s="147">
        <f>F306*0.5</f>
        <v>0</v>
      </c>
      <c r="H306" s="148">
        <f t="shared" si="16"/>
        <v>0</v>
      </c>
      <c r="I306" s="151" t="s">
        <v>242</v>
      </c>
      <c r="J306" s="26"/>
      <c r="L306" s="32"/>
    </row>
    <row r="307" spans="2:12" ht="26.25" customHeight="1">
      <c r="B307" s="428"/>
      <c r="C307" s="429"/>
      <c r="D307" s="429"/>
      <c r="E307" s="143" t="s">
        <v>1</v>
      </c>
      <c r="F307" s="146">
        <v>2</v>
      </c>
      <c r="G307" s="149">
        <f>F307*1</f>
        <v>2</v>
      </c>
      <c r="H307" s="148">
        <f t="shared" si="16"/>
        <v>2</v>
      </c>
      <c r="I307" s="151" t="s">
        <v>241</v>
      </c>
      <c r="J307" s="26"/>
      <c r="L307" s="32"/>
    </row>
    <row r="308" spans="2:12" ht="26.25" customHeight="1">
      <c r="B308" s="428"/>
      <c r="C308" s="429"/>
      <c r="D308" s="429"/>
      <c r="E308" s="143" t="s">
        <v>2</v>
      </c>
      <c r="F308" s="146">
        <v>4</v>
      </c>
      <c r="G308" s="147">
        <f>F308*0.2</f>
        <v>0.8</v>
      </c>
      <c r="H308" s="148">
        <f t="shared" si="16"/>
        <v>1</v>
      </c>
      <c r="I308" s="151" t="s">
        <v>240</v>
      </c>
      <c r="J308" s="26"/>
      <c r="L308" s="32"/>
    </row>
    <row r="309" spans="2:12" ht="26.25" customHeight="1">
      <c r="B309" s="428"/>
      <c r="C309" s="429"/>
      <c r="D309" s="429"/>
      <c r="E309" s="143" t="s">
        <v>229</v>
      </c>
      <c r="F309" s="146"/>
      <c r="G309" s="147">
        <f>F309*1</f>
        <v>0</v>
      </c>
      <c r="H309" s="148">
        <f t="shared" si="16"/>
        <v>0</v>
      </c>
      <c r="I309" s="151" t="s">
        <v>240</v>
      </c>
      <c r="J309" s="26"/>
      <c r="L309" s="32"/>
    </row>
    <row r="310" spans="2:12" ht="26.25" customHeight="1">
      <c r="B310" s="428"/>
      <c r="C310" s="429"/>
      <c r="D310" s="429"/>
      <c r="E310" s="143" t="s">
        <v>5</v>
      </c>
      <c r="F310" s="146">
        <v>6</v>
      </c>
      <c r="G310" s="147">
        <f>F310*0.2</f>
        <v>1.2000000000000002</v>
      </c>
      <c r="H310" s="148">
        <f t="shared" si="16"/>
        <v>2</v>
      </c>
      <c r="I310" s="151" t="s">
        <v>241</v>
      </c>
      <c r="J310" s="26"/>
      <c r="L310" s="32"/>
    </row>
    <row r="311" spans="2:12" ht="26.25" customHeight="1">
      <c r="B311" s="428"/>
      <c r="C311" s="429"/>
      <c r="D311" s="429"/>
      <c r="E311" s="143" t="s">
        <v>3</v>
      </c>
      <c r="F311" s="146"/>
      <c r="G311" s="147">
        <f>F311*0.2</f>
        <v>0</v>
      </c>
      <c r="H311" s="148">
        <f t="shared" si="16"/>
        <v>0</v>
      </c>
      <c r="I311" s="151" t="s">
        <v>241</v>
      </c>
      <c r="J311" s="28"/>
      <c r="K311" s="29"/>
      <c r="L311" s="32"/>
    </row>
    <row r="312" spans="2:12" ht="26.25" customHeight="1">
      <c r="B312" s="447" t="s">
        <v>34</v>
      </c>
      <c r="C312" s="448"/>
      <c r="D312" s="449"/>
      <c r="E312" s="141" t="s">
        <v>4</v>
      </c>
      <c r="F312" s="146"/>
      <c r="G312" s="147">
        <f>F312*0.2</f>
        <v>0</v>
      </c>
      <c r="H312" s="148">
        <f t="shared" si="16"/>
        <v>0</v>
      </c>
      <c r="I312" s="151" t="s">
        <v>241</v>
      </c>
      <c r="J312" s="142"/>
      <c r="L312" s="32"/>
    </row>
    <row r="313" spans="2:12" ht="26.25" customHeight="1">
      <c r="B313" s="439"/>
      <c r="C313" s="450"/>
      <c r="D313" s="440"/>
      <c r="E313" s="27" t="s">
        <v>6</v>
      </c>
      <c r="F313" s="146">
        <v>460</v>
      </c>
      <c r="G313" s="147">
        <f>F313/5</f>
        <v>92</v>
      </c>
      <c r="H313" s="148">
        <f t="shared" si="16"/>
        <v>92</v>
      </c>
      <c r="I313" s="151" t="s">
        <v>241</v>
      </c>
      <c r="J313" s="26"/>
      <c r="L313" s="32"/>
    </row>
    <row r="314" spans="2:12" ht="26.25" customHeight="1">
      <c r="B314" s="433" t="s">
        <v>35</v>
      </c>
      <c r="C314" s="434"/>
      <c r="D314" s="438"/>
      <c r="E314" s="27" t="s">
        <v>36</v>
      </c>
      <c r="F314" s="146">
        <v>12</v>
      </c>
      <c r="G314" s="147">
        <f>F314*0.2</f>
        <v>2.4000000000000004</v>
      </c>
      <c r="H314" s="148">
        <f t="shared" si="16"/>
        <v>3</v>
      </c>
      <c r="I314" s="151" t="s">
        <v>241</v>
      </c>
      <c r="J314" s="26"/>
      <c r="L314" s="32"/>
    </row>
    <row r="315" spans="2:12" ht="26.25" customHeight="1">
      <c r="B315" s="439"/>
      <c r="C315" s="450"/>
      <c r="D315" s="440"/>
      <c r="E315" s="27" t="s">
        <v>37</v>
      </c>
      <c r="F315" s="146"/>
      <c r="G315" s="147">
        <f t="shared" ref="G315:G327" si="17">F315*1</f>
        <v>0</v>
      </c>
      <c r="H315" s="148">
        <f t="shared" si="16"/>
        <v>0</v>
      </c>
      <c r="I315" s="151" t="s">
        <v>242</v>
      </c>
      <c r="J315" s="26"/>
      <c r="L315" s="32"/>
    </row>
    <row r="316" spans="2:12" ht="26.25" customHeight="1">
      <c r="B316" s="430" t="s">
        <v>38</v>
      </c>
      <c r="C316" s="431"/>
      <c r="D316" s="431"/>
      <c r="E316" s="432"/>
      <c r="F316" s="146">
        <v>1</v>
      </c>
      <c r="G316" s="147">
        <f t="shared" si="17"/>
        <v>1</v>
      </c>
      <c r="H316" s="148">
        <f t="shared" si="16"/>
        <v>1</v>
      </c>
      <c r="I316" s="151" t="s">
        <v>243</v>
      </c>
      <c r="J316" s="26"/>
      <c r="L316" s="32"/>
    </row>
    <row r="317" spans="2:12" ht="26.25" customHeight="1">
      <c r="B317" s="442" t="s">
        <v>39</v>
      </c>
      <c r="C317" s="441" t="s">
        <v>40</v>
      </c>
      <c r="D317" s="431"/>
      <c r="E317" s="432"/>
      <c r="F317" s="146">
        <v>1</v>
      </c>
      <c r="G317" s="147">
        <f t="shared" si="17"/>
        <v>1</v>
      </c>
      <c r="H317" s="148">
        <f t="shared" si="16"/>
        <v>1</v>
      </c>
      <c r="I317" s="151" t="s">
        <v>238</v>
      </c>
      <c r="J317" s="26"/>
      <c r="L317" s="32"/>
    </row>
    <row r="318" spans="2:12" ht="26.25" customHeight="1">
      <c r="B318" s="443"/>
      <c r="C318" s="441" t="s">
        <v>41</v>
      </c>
      <c r="D318" s="431"/>
      <c r="E318" s="432"/>
      <c r="F318" s="146">
        <v>1</v>
      </c>
      <c r="G318" s="147">
        <f t="shared" si="17"/>
        <v>1</v>
      </c>
      <c r="H318" s="148">
        <f t="shared" si="16"/>
        <v>1</v>
      </c>
      <c r="I318" s="151" t="s">
        <v>243</v>
      </c>
      <c r="J318" s="26"/>
      <c r="L318" s="32"/>
    </row>
    <row r="319" spans="2:12" ht="26.25" customHeight="1">
      <c r="B319" s="430" t="s">
        <v>42</v>
      </c>
      <c r="C319" s="431"/>
      <c r="D319" s="431"/>
      <c r="E319" s="432"/>
      <c r="F319" s="146">
        <v>1</v>
      </c>
      <c r="G319" s="147">
        <f t="shared" si="17"/>
        <v>1</v>
      </c>
      <c r="H319" s="148">
        <f t="shared" si="16"/>
        <v>1</v>
      </c>
      <c r="I319" s="151" t="s">
        <v>244</v>
      </c>
      <c r="J319" s="26"/>
      <c r="L319" s="32"/>
    </row>
    <row r="320" spans="2:12" ht="26.25" customHeight="1">
      <c r="B320" s="433" t="s">
        <v>43</v>
      </c>
      <c r="C320" s="438"/>
      <c r="D320" s="441" t="s">
        <v>9</v>
      </c>
      <c r="E320" s="432"/>
      <c r="F320" s="146">
        <v>1</v>
      </c>
      <c r="G320" s="147">
        <f t="shared" si="17"/>
        <v>1</v>
      </c>
      <c r="H320" s="148">
        <f t="shared" si="16"/>
        <v>1</v>
      </c>
      <c r="I320" s="151" t="s">
        <v>244</v>
      </c>
      <c r="J320" s="26"/>
      <c r="L320" s="32"/>
    </row>
    <row r="321" spans="2:12" ht="26.25" customHeight="1">
      <c r="B321" s="439"/>
      <c r="C321" s="440"/>
      <c r="D321" s="441" t="s">
        <v>44</v>
      </c>
      <c r="E321" s="432"/>
      <c r="F321" s="146"/>
      <c r="G321" s="147">
        <f t="shared" si="17"/>
        <v>0</v>
      </c>
      <c r="H321" s="148">
        <f t="shared" si="16"/>
        <v>0</v>
      </c>
      <c r="I321" s="151" t="s">
        <v>243</v>
      </c>
      <c r="J321" s="26"/>
      <c r="L321" s="32"/>
    </row>
    <row r="322" spans="2:12" ht="26.25" customHeight="1">
      <c r="B322" s="430" t="s">
        <v>45</v>
      </c>
      <c r="C322" s="431"/>
      <c r="D322" s="431"/>
      <c r="E322" s="432"/>
      <c r="F322" s="146">
        <v>1</v>
      </c>
      <c r="G322" s="147">
        <f t="shared" si="17"/>
        <v>1</v>
      </c>
      <c r="H322" s="148">
        <f t="shared" si="16"/>
        <v>1</v>
      </c>
      <c r="I322" s="151" t="s">
        <v>243</v>
      </c>
      <c r="J322" s="26"/>
      <c r="L322" s="32"/>
    </row>
    <row r="323" spans="2:12" ht="26.25" customHeight="1">
      <c r="B323" s="430" t="s">
        <v>46</v>
      </c>
      <c r="C323" s="431"/>
      <c r="D323" s="431"/>
      <c r="E323" s="432"/>
      <c r="F323" s="146">
        <v>1</v>
      </c>
      <c r="G323" s="147">
        <f t="shared" si="17"/>
        <v>1</v>
      </c>
      <c r="H323" s="148">
        <f t="shared" si="16"/>
        <v>1</v>
      </c>
      <c r="I323" s="151" t="s">
        <v>243</v>
      </c>
      <c r="J323" s="26"/>
      <c r="L323" s="32"/>
    </row>
    <row r="324" spans="2:12" ht="26.25" customHeight="1">
      <c r="B324" s="430" t="s">
        <v>47</v>
      </c>
      <c r="C324" s="431"/>
      <c r="D324" s="431"/>
      <c r="E324" s="432"/>
      <c r="F324" s="146">
        <v>1</v>
      </c>
      <c r="G324" s="147">
        <f t="shared" si="17"/>
        <v>1</v>
      </c>
      <c r="H324" s="148">
        <f t="shared" si="16"/>
        <v>1</v>
      </c>
      <c r="I324" s="151" t="s">
        <v>243</v>
      </c>
      <c r="J324" s="26"/>
      <c r="L324" s="32"/>
    </row>
    <row r="325" spans="2:12" ht="26.25" customHeight="1">
      <c r="B325" s="430" t="s">
        <v>48</v>
      </c>
      <c r="C325" s="431"/>
      <c r="D325" s="431"/>
      <c r="E325" s="432"/>
      <c r="F325" s="146">
        <v>1</v>
      </c>
      <c r="G325" s="147">
        <f t="shared" si="17"/>
        <v>1</v>
      </c>
      <c r="H325" s="148">
        <f t="shared" si="16"/>
        <v>1</v>
      </c>
      <c r="I325" s="151" t="s">
        <v>243</v>
      </c>
      <c r="J325" s="26"/>
      <c r="L325" s="32"/>
    </row>
    <row r="326" spans="2:12" ht="26.25" customHeight="1">
      <c r="B326" s="433" t="s">
        <v>49</v>
      </c>
      <c r="C326" s="434"/>
      <c r="D326" s="434"/>
      <c r="E326" s="435"/>
      <c r="F326" s="146">
        <v>1</v>
      </c>
      <c r="G326" s="147">
        <f t="shared" si="17"/>
        <v>1</v>
      </c>
      <c r="H326" s="148">
        <f t="shared" si="16"/>
        <v>1</v>
      </c>
      <c r="I326" s="151" t="s">
        <v>243</v>
      </c>
      <c r="J326" s="145"/>
      <c r="L326" s="32"/>
    </row>
    <row r="327" spans="2:12" ht="26.25" customHeight="1" thickBot="1">
      <c r="B327" s="436" t="s">
        <v>233</v>
      </c>
      <c r="C327" s="437"/>
      <c r="D327" s="437"/>
      <c r="E327" s="437"/>
      <c r="F327" s="152">
        <v>1</v>
      </c>
      <c r="G327" s="153">
        <f t="shared" si="17"/>
        <v>1</v>
      </c>
      <c r="H327" s="154">
        <f t="shared" si="16"/>
        <v>1</v>
      </c>
      <c r="I327" s="155" t="s">
        <v>245</v>
      </c>
      <c r="J327" s="144"/>
    </row>
    <row r="328" spans="2:12" ht="13.5" customHeight="1"/>
    <row r="329" spans="2:12" ht="28.5" customHeight="1">
      <c r="B329" s="17" t="s">
        <v>50</v>
      </c>
      <c r="C329" s="18" t="s">
        <v>224</v>
      </c>
      <c r="D329" s="18"/>
      <c r="E329" s="18"/>
      <c r="F329" s="19"/>
    </row>
    <row r="330" spans="2:12" ht="20.25" customHeight="1">
      <c r="B330" s="20" t="s">
        <v>24</v>
      </c>
      <c r="C330" s="445">
        <v>2023</v>
      </c>
      <c r="D330" s="445"/>
      <c r="E330" s="21" t="s">
        <v>25</v>
      </c>
    </row>
    <row r="331" spans="2:12" ht="20.25" customHeight="1">
      <c r="B331" s="20" t="s">
        <v>26</v>
      </c>
      <c r="C331" s="446">
        <f>VLOOKUP(C329,대상건물현황!$B$5:$E$14,2,0)</f>
        <v>11939.56</v>
      </c>
      <c r="D331" s="446"/>
      <c r="E331" s="22" t="s">
        <v>27</v>
      </c>
    </row>
    <row r="332" spans="2:12" ht="20.25" customHeight="1">
      <c r="B332" s="20" t="s">
        <v>221</v>
      </c>
      <c r="C332" s="444" t="str">
        <f>VLOOKUP(C329,대상건물현황!$B$5:$E$14,3,0)</f>
        <v>2000.08.</v>
      </c>
      <c r="D332" s="444"/>
      <c r="E332" s="22"/>
    </row>
    <row r="333" spans="2:12" ht="9" customHeight="1">
      <c r="B333" s="23"/>
      <c r="C333" s="24"/>
      <c r="D333" s="24"/>
      <c r="E333" s="25"/>
    </row>
    <row r="334" spans="2:12" ht="9" customHeight="1" thickBot="1">
      <c r="B334" s="23"/>
      <c r="C334" s="24"/>
      <c r="D334" s="24"/>
      <c r="E334" s="25"/>
    </row>
    <row r="335" spans="2:12" ht="26.25" customHeight="1">
      <c r="B335" s="422" t="s">
        <v>234</v>
      </c>
      <c r="C335" s="423"/>
      <c r="D335" s="424"/>
      <c r="E335" s="194" t="s">
        <v>235</v>
      </c>
      <c r="F335" s="195" t="s">
        <v>29</v>
      </c>
      <c r="G335" s="195" t="s">
        <v>225</v>
      </c>
      <c r="H335" s="196" t="s">
        <v>226</v>
      </c>
      <c r="I335" s="196" t="s">
        <v>236</v>
      </c>
      <c r="J335" s="197" t="s">
        <v>246</v>
      </c>
    </row>
    <row r="336" spans="2:12" ht="26.25" customHeight="1">
      <c r="B336" s="425" t="s">
        <v>230</v>
      </c>
      <c r="C336" s="426"/>
      <c r="D336" s="426"/>
      <c r="E336" s="427"/>
      <c r="F336" s="146">
        <v>1</v>
      </c>
      <c r="G336" s="147">
        <f>F336*1</f>
        <v>1</v>
      </c>
      <c r="H336" s="148">
        <f t="shared" ref="H336:H363" si="18">ROUNDUP(G336,0)</f>
        <v>1</v>
      </c>
      <c r="I336" s="150" t="s">
        <v>237</v>
      </c>
      <c r="J336" s="26"/>
      <c r="L336" s="32"/>
    </row>
    <row r="337" spans="2:12" ht="26.25" customHeight="1">
      <c r="B337" s="425" t="s">
        <v>231</v>
      </c>
      <c r="C337" s="426"/>
      <c r="D337" s="426"/>
      <c r="E337" s="427"/>
      <c r="F337" s="146">
        <v>1</v>
      </c>
      <c r="G337" s="147">
        <f>F337*1</f>
        <v>1</v>
      </c>
      <c r="H337" s="148">
        <f t="shared" si="18"/>
        <v>1</v>
      </c>
      <c r="I337" s="151" t="s">
        <v>238</v>
      </c>
      <c r="J337" s="26"/>
      <c r="L337" s="32"/>
    </row>
    <row r="338" spans="2:12" ht="26.25" customHeight="1">
      <c r="B338" s="428" t="s">
        <v>232</v>
      </c>
      <c r="C338" s="429"/>
      <c r="D338" s="429"/>
      <c r="E338" s="143" t="s">
        <v>228</v>
      </c>
      <c r="F338" s="146"/>
      <c r="G338" s="147">
        <f>F338*0.5</f>
        <v>0</v>
      </c>
      <c r="H338" s="148">
        <f t="shared" si="18"/>
        <v>0</v>
      </c>
      <c r="I338" s="151" t="s">
        <v>239</v>
      </c>
      <c r="J338" s="26"/>
      <c r="L338" s="32"/>
    </row>
    <row r="339" spans="2:12" ht="26.25" customHeight="1">
      <c r="B339" s="428"/>
      <c r="C339" s="429"/>
      <c r="D339" s="429"/>
      <c r="E339" s="143" t="s">
        <v>0</v>
      </c>
      <c r="F339" s="146"/>
      <c r="G339" s="147">
        <f>F339*0.5</f>
        <v>0</v>
      </c>
      <c r="H339" s="148">
        <f t="shared" si="18"/>
        <v>0</v>
      </c>
      <c r="I339" s="151" t="s">
        <v>240</v>
      </c>
      <c r="J339" s="26"/>
      <c r="L339" s="32"/>
    </row>
    <row r="340" spans="2:12" ht="26.25" customHeight="1">
      <c r="B340" s="428"/>
      <c r="C340" s="429"/>
      <c r="D340" s="429"/>
      <c r="E340" s="143" t="s">
        <v>32</v>
      </c>
      <c r="F340" s="146"/>
      <c r="G340" s="147">
        <f>F340*1</f>
        <v>0</v>
      </c>
      <c r="H340" s="148">
        <f t="shared" si="18"/>
        <v>0</v>
      </c>
      <c r="I340" s="151" t="s">
        <v>241</v>
      </c>
      <c r="J340" s="26"/>
      <c r="L340" s="32"/>
    </row>
    <row r="341" spans="2:12" ht="26.25" customHeight="1">
      <c r="B341" s="428"/>
      <c r="C341" s="429"/>
      <c r="D341" s="429"/>
      <c r="E341" s="143" t="s">
        <v>227</v>
      </c>
      <c r="F341" s="146">
        <v>1</v>
      </c>
      <c r="G341" s="147">
        <f>F341*0.5</f>
        <v>0.5</v>
      </c>
      <c r="H341" s="148">
        <f t="shared" si="18"/>
        <v>1</v>
      </c>
      <c r="I341" s="151" t="s">
        <v>240</v>
      </c>
      <c r="J341" s="26"/>
      <c r="L341" s="32"/>
    </row>
    <row r="342" spans="2:12" ht="26.25" customHeight="1">
      <c r="B342" s="428"/>
      <c r="C342" s="429"/>
      <c r="D342" s="429"/>
      <c r="E342" s="143" t="s">
        <v>11</v>
      </c>
      <c r="F342" s="146">
        <v>1</v>
      </c>
      <c r="G342" s="147">
        <f>F342*0.5</f>
        <v>0.5</v>
      </c>
      <c r="H342" s="148">
        <f t="shared" si="18"/>
        <v>1</v>
      </c>
      <c r="I342" s="151" t="s">
        <v>242</v>
      </c>
      <c r="J342" s="26"/>
      <c r="L342" s="32"/>
    </row>
    <row r="343" spans="2:12" ht="26.25" customHeight="1">
      <c r="B343" s="428"/>
      <c r="C343" s="429"/>
      <c r="D343" s="429"/>
      <c r="E343" s="143" t="s">
        <v>1</v>
      </c>
      <c r="F343" s="146">
        <v>1</v>
      </c>
      <c r="G343" s="149">
        <f>F343*1</f>
        <v>1</v>
      </c>
      <c r="H343" s="148">
        <f t="shared" si="18"/>
        <v>1</v>
      </c>
      <c r="I343" s="151" t="s">
        <v>241</v>
      </c>
      <c r="J343" s="26"/>
      <c r="L343" s="32"/>
    </row>
    <row r="344" spans="2:12" ht="26.25" customHeight="1">
      <c r="B344" s="428"/>
      <c r="C344" s="429"/>
      <c r="D344" s="429"/>
      <c r="E344" s="143" t="s">
        <v>2</v>
      </c>
      <c r="F344" s="146">
        <v>3</v>
      </c>
      <c r="G344" s="147">
        <f>F344*0.2</f>
        <v>0.60000000000000009</v>
      </c>
      <c r="H344" s="148">
        <f t="shared" si="18"/>
        <v>1</v>
      </c>
      <c r="I344" s="151" t="s">
        <v>240</v>
      </c>
      <c r="J344" s="26"/>
      <c r="L344" s="32"/>
    </row>
    <row r="345" spans="2:12" ht="26.25" customHeight="1">
      <c r="B345" s="428"/>
      <c r="C345" s="429"/>
      <c r="D345" s="429"/>
      <c r="E345" s="143" t="s">
        <v>229</v>
      </c>
      <c r="F345" s="146"/>
      <c r="G345" s="147">
        <f>F345*1</f>
        <v>0</v>
      </c>
      <c r="H345" s="148">
        <f t="shared" si="18"/>
        <v>0</v>
      </c>
      <c r="I345" s="151" t="s">
        <v>240</v>
      </c>
      <c r="J345" s="26"/>
      <c r="L345" s="32"/>
    </row>
    <row r="346" spans="2:12" ht="26.25" customHeight="1">
      <c r="B346" s="428"/>
      <c r="C346" s="429"/>
      <c r="D346" s="429"/>
      <c r="E346" s="143" t="s">
        <v>5</v>
      </c>
      <c r="F346" s="146">
        <v>53</v>
      </c>
      <c r="G346" s="147">
        <f>F346*0.2</f>
        <v>10.600000000000001</v>
      </c>
      <c r="H346" s="148">
        <f t="shared" si="18"/>
        <v>11</v>
      </c>
      <c r="I346" s="151" t="s">
        <v>241</v>
      </c>
      <c r="J346" s="26"/>
      <c r="L346" s="32"/>
    </row>
    <row r="347" spans="2:12" ht="26.25" customHeight="1">
      <c r="B347" s="428"/>
      <c r="C347" s="429"/>
      <c r="D347" s="429"/>
      <c r="E347" s="143" t="s">
        <v>3</v>
      </c>
      <c r="F347" s="146"/>
      <c r="G347" s="147">
        <f>F347*0.2</f>
        <v>0</v>
      </c>
      <c r="H347" s="148">
        <f t="shared" si="18"/>
        <v>0</v>
      </c>
      <c r="I347" s="151" t="s">
        <v>241</v>
      </c>
      <c r="J347" s="28"/>
      <c r="K347" s="29"/>
      <c r="L347" s="32"/>
    </row>
    <row r="348" spans="2:12" ht="26.25" customHeight="1">
      <c r="B348" s="447" t="s">
        <v>34</v>
      </c>
      <c r="C348" s="448"/>
      <c r="D348" s="449"/>
      <c r="E348" s="141" t="s">
        <v>4</v>
      </c>
      <c r="F348" s="146">
        <v>1</v>
      </c>
      <c r="G348" s="147">
        <f>F348*0.2</f>
        <v>0.2</v>
      </c>
      <c r="H348" s="148">
        <f t="shared" si="18"/>
        <v>1</v>
      </c>
      <c r="I348" s="151" t="s">
        <v>241</v>
      </c>
      <c r="J348" s="142"/>
      <c r="L348" s="32"/>
    </row>
    <row r="349" spans="2:12" ht="26.25" customHeight="1">
      <c r="B349" s="439"/>
      <c r="C349" s="450"/>
      <c r="D349" s="440"/>
      <c r="E349" s="27" t="s">
        <v>6</v>
      </c>
      <c r="F349" s="146">
        <v>145</v>
      </c>
      <c r="G349" s="147">
        <f>F349/5</f>
        <v>29</v>
      </c>
      <c r="H349" s="148">
        <f t="shared" si="18"/>
        <v>29</v>
      </c>
      <c r="I349" s="151" t="s">
        <v>241</v>
      </c>
      <c r="J349" s="26"/>
      <c r="L349" s="32"/>
    </row>
    <row r="350" spans="2:12" ht="26.25" customHeight="1">
      <c r="B350" s="433" t="s">
        <v>35</v>
      </c>
      <c r="C350" s="434"/>
      <c r="D350" s="438"/>
      <c r="E350" s="27" t="s">
        <v>36</v>
      </c>
      <c r="F350" s="146">
        <v>19</v>
      </c>
      <c r="G350" s="147">
        <f>F350*0.2</f>
        <v>3.8000000000000003</v>
      </c>
      <c r="H350" s="148">
        <f t="shared" si="18"/>
        <v>4</v>
      </c>
      <c r="I350" s="151" t="s">
        <v>241</v>
      </c>
      <c r="J350" s="26"/>
      <c r="L350" s="32"/>
    </row>
    <row r="351" spans="2:12" ht="26.25" customHeight="1">
      <c r="B351" s="439"/>
      <c r="C351" s="450"/>
      <c r="D351" s="440"/>
      <c r="E351" s="27" t="s">
        <v>37</v>
      </c>
      <c r="F351" s="146"/>
      <c r="G351" s="147">
        <f t="shared" ref="G351:G363" si="19">F351*1</f>
        <v>0</v>
      </c>
      <c r="H351" s="148">
        <f t="shared" si="18"/>
        <v>0</v>
      </c>
      <c r="I351" s="151" t="s">
        <v>242</v>
      </c>
      <c r="J351" s="26"/>
      <c r="L351" s="32"/>
    </row>
    <row r="352" spans="2:12" ht="26.25" customHeight="1">
      <c r="B352" s="430" t="s">
        <v>38</v>
      </c>
      <c r="C352" s="431"/>
      <c r="D352" s="431"/>
      <c r="E352" s="432"/>
      <c r="F352" s="146">
        <v>1</v>
      </c>
      <c r="G352" s="147">
        <f t="shared" si="19"/>
        <v>1</v>
      </c>
      <c r="H352" s="148">
        <f t="shared" si="18"/>
        <v>1</v>
      </c>
      <c r="I352" s="151" t="s">
        <v>243</v>
      </c>
      <c r="J352" s="26"/>
      <c r="L352" s="32"/>
    </row>
    <row r="353" spans="2:12" ht="26.25" customHeight="1">
      <c r="B353" s="442" t="s">
        <v>39</v>
      </c>
      <c r="C353" s="441" t="s">
        <v>40</v>
      </c>
      <c r="D353" s="431"/>
      <c r="E353" s="432"/>
      <c r="F353" s="146">
        <v>1</v>
      </c>
      <c r="G353" s="147">
        <f t="shared" si="19"/>
        <v>1</v>
      </c>
      <c r="H353" s="148">
        <f t="shared" si="18"/>
        <v>1</v>
      </c>
      <c r="I353" s="151" t="s">
        <v>238</v>
      </c>
      <c r="J353" s="26"/>
      <c r="L353" s="32"/>
    </row>
    <row r="354" spans="2:12" ht="26.25" customHeight="1">
      <c r="B354" s="443"/>
      <c r="C354" s="441" t="s">
        <v>41</v>
      </c>
      <c r="D354" s="431"/>
      <c r="E354" s="432"/>
      <c r="F354" s="146">
        <v>1</v>
      </c>
      <c r="G354" s="147">
        <f t="shared" si="19"/>
        <v>1</v>
      </c>
      <c r="H354" s="148">
        <f t="shared" si="18"/>
        <v>1</v>
      </c>
      <c r="I354" s="151" t="s">
        <v>243</v>
      </c>
      <c r="J354" s="26"/>
      <c r="L354" s="32"/>
    </row>
    <row r="355" spans="2:12" ht="26.25" customHeight="1">
      <c r="B355" s="430" t="s">
        <v>42</v>
      </c>
      <c r="C355" s="431"/>
      <c r="D355" s="431"/>
      <c r="E355" s="432"/>
      <c r="F355" s="146">
        <v>1</v>
      </c>
      <c r="G355" s="147">
        <f t="shared" si="19"/>
        <v>1</v>
      </c>
      <c r="H355" s="148">
        <f t="shared" si="18"/>
        <v>1</v>
      </c>
      <c r="I355" s="151" t="s">
        <v>244</v>
      </c>
      <c r="J355" s="26"/>
      <c r="L355" s="32"/>
    </row>
    <row r="356" spans="2:12" ht="26.25" customHeight="1">
      <c r="B356" s="433" t="s">
        <v>43</v>
      </c>
      <c r="C356" s="438"/>
      <c r="D356" s="441" t="s">
        <v>9</v>
      </c>
      <c r="E356" s="432"/>
      <c r="F356" s="146">
        <v>1</v>
      </c>
      <c r="G356" s="147">
        <f t="shared" si="19"/>
        <v>1</v>
      </c>
      <c r="H356" s="148">
        <f t="shared" si="18"/>
        <v>1</v>
      </c>
      <c r="I356" s="151" t="s">
        <v>244</v>
      </c>
      <c r="J356" s="26"/>
      <c r="L356" s="32"/>
    </row>
    <row r="357" spans="2:12" ht="26.25" customHeight="1">
      <c r="B357" s="439"/>
      <c r="C357" s="440"/>
      <c r="D357" s="441" t="s">
        <v>44</v>
      </c>
      <c r="E357" s="432"/>
      <c r="F357" s="146"/>
      <c r="G357" s="147">
        <f t="shared" si="19"/>
        <v>0</v>
      </c>
      <c r="H357" s="148">
        <f t="shared" si="18"/>
        <v>0</v>
      </c>
      <c r="I357" s="151" t="s">
        <v>243</v>
      </c>
      <c r="J357" s="26"/>
      <c r="L357" s="32"/>
    </row>
    <row r="358" spans="2:12" ht="26.25" customHeight="1">
      <c r="B358" s="430" t="s">
        <v>45</v>
      </c>
      <c r="C358" s="431"/>
      <c r="D358" s="431"/>
      <c r="E358" s="432"/>
      <c r="F358" s="146">
        <v>1</v>
      </c>
      <c r="G358" s="147">
        <f t="shared" si="19"/>
        <v>1</v>
      </c>
      <c r="H358" s="148">
        <f t="shared" si="18"/>
        <v>1</v>
      </c>
      <c r="I358" s="151" t="s">
        <v>243</v>
      </c>
      <c r="J358" s="26"/>
      <c r="L358" s="32"/>
    </row>
    <row r="359" spans="2:12" ht="26.25" customHeight="1">
      <c r="B359" s="430" t="s">
        <v>46</v>
      </c>
      <c r="C359" s="431"/>
      <c r="D359" s="431"/>
      <c r="E359" s="432"/>
      <c r="F359" s="146">
        <v>1</v>
      </c>
      <c r="G359" s="147">
        <f t="shared" si="19"/>
        <v>1</v>
      </c>
      <c r="H359" s="148">
        <f t="shared" si="18"/>
        <v>1</v>
      </c>
      <c r="I359" s="151" t="s">
        <v>243</v>
      </c>
      <c r="J359" s="26"/>
      <c r="L359" s="32"/>
    </row>
    <row r="360" spans="2:12" ht="26.25" customHeight="1">
      <c r="B360" s="430" t="s">
        <v>47</v>
      </c>
      <c r="C360" s="431"/>
      <c r="D360" s="431"/>
      <c r="E360" s="432"/>
      <c r="F360" s="146">
        <v>1</v>
      </c>
      <c r="G360" s="147">
        <f t="shared" si="19"/>
        <v>1</v>
      </c>
      <c r="H360" s="148">
        <f t="shared" si="18"/>
        <v>1</v>
      </c>
      <c r="I360" s="151" t="s">
        <v>243</v>
      </c>
      <c r="J360" s="26"/>
      <c r="L360" s="32"/>
    </row>
    <row r="361" spans="2:12" ht="26.25" customHeight="1">
      <c r="B361" s="430" t="s">
        <v>48</v>
      </c>
      <c r="C361" s="431"/>
      <c r="D361" s="431"/>
      <c r="E361" s="432"/>
      <c r="F361" s="146">
        <v>1</v>
      </c>
      <c r="G361" s="147">
        <f t="shared" si="19"/>
        <v>1</v>
      </c>
      <c r="H361" s="148">
        <f t="shared" si="18"/>
        <v>1</v>
      </c>
      <c r="I361" s="151" t="s">
        <v>243</v>
      </c>
      <c r="J361" s="26"/>
      <c r="L361" s="32"/>
    </row>
    <row r="362" spans="2:12" ht="26.25" customHeight="1">
      <c r="B362" s="433" t="s">
        <v>49</v>
      </c>
      <c r="C362" s="434"/>
      <c r="D362" s="434"/>
      <c r="E362" s="435"/>
      <c r="F362" s="146">
        <v>1</v>
      </c>
      <c r="G362" s="147">
        <f t="shared" si="19"/>
        <v>1</v>
      </c>
      <c r="H362" s="148">
        <f t="shared" si="18"/>
        <v>1</v>
      </c>
      <c r="I362" s="151" t="s">
        <v>243</v>
      </c>
      <c r="J362" s="145"/>
      <c r="L362" s="32"/>
    </row>
    <row r="363" spans="2:12" ht="26.25" customHeight="1" thickBot="1">
      <c r="B363" s="436" t="s">
        <v>233</v>
      </c>
      <c r="C363" s="437"/>
      <c r="D363" s="437"/>
      <c r="E363" s="437"/>
      <c r="F363" s="152">
        <v>1</v>
      </c>
      <c r="G363" s="153">
        <f t="shared" si="19"/>
        <v>1</v>
      </c>
      <c r="H363" s="154">
        <f t="shared" si="18"/>
        <v>1</v>
      </c>
      <c r="I363" s="155" t="s">
        <v>245</v>
      </c>
      <c r="J363" s="144"/>
    </row>
  </sheetData>
  <mergeCells count="231">
    <mergeCell ref="B358:E358"/>
    <mergeCell ref="B359:E359"/>
    <mergeCell ref="B356:C357"/>
    <mergeCell ref="D356:E356"/>
    <mergeCell ref="D357:E357"/>
    <mergeCell ref="B360:E360"/>
    <mergeCell ref="B361:E361"/>
    <mergeCell ref="B362:E362"/>
    <mergeCell ref="B363:E363"/>
    <mergeCell ref="B355:E355"/>
    <mergeCell ref="C330:D330"/>
    <mergeCell ref="C331:D331"/>
    <mergeCell ref="C332:D332"/>
    <mergeCell ref="B335:D335"/>
    <mergeCell ref="B336:E336"/>
    <mergeCell ref="B337:E337"/>
    <mergeCell ref="B338:D347"/>
    <mergeCell ref="B348:D349"/>
    <mergeCell ref="B350:D351"/>
    <mergeCell ref="B352:E352"/>
    <mergeCell ref="B353:B354"/>
    <mergeCell ref="C353:E353"/>
    <mergeCell ref="C354:E354"/>
    <mergeCell ref="B278:D279"/>
    <mergeCell ref="B280:E280"/>
    <mergeCell ref="B281:B282"/>
    <mergeCell ref="C281:E281"/>
    <mergeCell ref="B312:D313"/>
    <mergeCell ref="B314:D315"/>
    <mergeCell ref="B316:E316"/>
    <mergeCell ref="B317:B318"/>
    <mergeCell ref="C317:E317"/>
    <mergeCell ref="C318:E318"/>
    <mergeCell ref="C282:E282"/>
    <mergeCell ref="B283:E283"/>
    <mergeCell ref="B284:C285"/>
    <mergeCell ref="D284:E284"/>
    <mergeCell ref="D285:E285"/>
    <mergeCell ref="B286:E286"/>
    <mergeCell ref="B287:E287"/>
    <mergeCell ref="B288:E288"/>
    <mergeCell ref="B289:E289"/>
    <mergeCell ref="B290:E290"/>
    <mergeCell ref="B291:E291"/>
    <mergeCell ref="C294:D294"/>
    <mergeCell ref="C295:D295"/>
    <mergeCell ref="C296:D296"/>
    <mergeCell ref="B253:E253"/>
    <mergeCell ref="B250:E250"/>
    <mergeCell ref="B252:E252"/>
    <mergeCell ref="B254:E254"/>
    <mergeCell ref="B255:E255"/>
    <mergeCell ref="B276:D277"/>
    <mergeCell ref="C258:D258"/>
    <mergeCell ref="C259:D259"/>
    <mergeCell ref="C260:D260"/>
    <mergeCell ref="B263:D263"/>
    <mergeCell ref="B264:E264"/>
    <mergeCell ref="B265:E265"/>
    <mergeCell ref="B266:D275"/>
    <mergeCell ref="C222:D222"/>
    <mergeCell ref="C223:D223"/>
    <mergeCell ref="C224:D224"/>
    <mergeCell ref="B227:D227"/>
    <mergeCell ref="B228:E228"/>
    <mergeCell ref="B229:E229"/>
    <mergeCell ref="B230:D239"/>
    <mergeCell ref="B240:D241"/>
    <mergeCell ref="B242:D243"/>
    <mergeCell ref="B191:D191"/>
    <mergeCell ref="B192:E192"/>
    <mergeCell ref="B204:D205"/>
    <mergeCell ref="B214:E214"/>
    <mergeCell ref="B215:E215"/>
    <mergeCell ref="B216:E216"/>
    <mergeCell ref="B217:E217"/>
    <mergeCell ref="B218:E218"/>
    <mergeCell ref="B219:E219"/>
    <mergeCell ref="B193:E193"/>
    <mergeCell ref="B194:D203"/>
    <mergeCell ref="B206:D207"/>
    <mergeCell ref="B208:E208"/>
    <mergeCell ref="B209:B210"/>
    <mergeCell ref="C209:E209"/>
    <mergeCell ref="C210:E210"/>
    <mergeCell ref="B211:E211"/>
    <mergeCell ref="B212:C213"/>
    <mergeCell ref="D212:E212"/>
    <mergeCell ref="D213:E213"/>
    <mergeCell ref="B178:E178"/>
    <mergeCell ref="B179:E179"/>
    <mergeCell ref="B180:E180"/>
    <mergeCell ref="B181:E181"/>
    <mergeCell ref="B182:E182"/>
    <mergeCell ref="B183:E183"/>
    <mergeCell ref="C186:D186"/>
    <mergeCell ref="C187:D187"/>
    <mergeCell ref="C188:D188"/>
    <mergeCell ref="B83:D83"/>
    <mergeCell ref="B84:E84"/>
    <mergeCell ref="B85:E85"/>
    <mergeCell ref="B86:D95"/>
    <mergeCell ref="B96:D97"/>
    <mergeCell ref="B98:D99"/>
    <mergeCell ref="B100:E100"/>
    <mergeCell ref="B101:B102"/>
    <mergeCell ref="C101:E101"/>
    <mergeCell ref="B74:E74"/>
    <mergeCell ref="B34:E34"/>
    <mergeCell ref="B35:E35"/>
    <mergeCell ref="B71:E71"/>
    <mergeCell ref="B73:E73"/>
    <mergeCell ref="B75:E75"/>
    <mergeCell ref="C78:D78"/>
    <mergeCell ref="C79:D79"/>
    <mergeCell ref="C80:D80"/>
    <mergeCell ref="B70:E70"/>
    <mergeCell ref="B72:E72"/>
    <mergeCell ref="B38:E38"/>
    <mergeCell ref="B39:E39"/>
    <mergeCell ref="B60:D61"/>
    <mergeCell ref="B62:D63"/>
    <mergeCell ref="B64:E64"/>
    <mergeCell ref="B65:B66"/>
    <mergeCell ref="C65:E65"/>
    <mergeCell ref="C66:E66"/>
    <mergeCell ref="B67:E67"/>
    <mergeCell ref="B68:C69"/>
    <mergeCell ref="D68:E68"/>
    <mergeCell ref="D69:E69"/>
    <mergeCell ref="C42:D42"/>
    <mergeCell ref="B3:J3"/>
    <mergeCell ref="B24:D25"/>
    <mergeCell ref="B26:D27"/>
    <mergeCell ref="C6:D6"/>
    <mergeCell ref="C7:D7"/>
    <mergeCell ref="C8:D8"/>
    <mergeCell ref="B11:D11"/>
    <mergeCell ref="B36:E36"/>
    <mergeCell ref="B37:E37"/>
    <mergeCell ref="B28:E28"/>
    <mergeCell ref="B29:B30"/>
    <mergeCell ref="C29:E29"/>
    <mergeCell ref="C30:E30"/>
    <mergeCell ref="B31:E31"/>
    <mergeCell ref="B32:C33"/>
    <mergeCell ref="D32:E32"/>
    <mergeCell ref="D33:E33"/>
    <mergeCell ref="C43:D43"/>
    <mergeCell ref="C44:D44"/>
    <mergeCell ref="B47:D47"/>
    <mergeCell ref="B48:E48"/>
    <mergeCell ref="B49:E49"/>
    <mergeCell ref="B50:D59"/>
    <mergeCell ref="B14:D23"/>
    <mergeCell ref="B12:E12"/>
    <mergeCell ref="B13:E13"/>
    <mergeCell ref="B110:E110"/>
    <mergeCell ref="B111:E111"/>
    <mergeCell ref="C102:E102"/>
    <mergeCell ref="B103:E103"/>
    <mergeCell ref="B104:C105"/>
    <mergeCell ref="D104:E104"/>
    <mergeCell ref="D105:E105"/>
    <mergeCell ref="B106:E106"/>
    <mergeCell ref="B107:E107"/>
    <mergeCell ref="B108:E108"/>
    <mergeCell ref="B109:E109"/>
    <mergeCell ref="C173:E173"/>
    <mergeCell ref="D176:E176"/>
    <mergeCell ref="B158:D167"/>
    <mergeCell ref="B168:D169"/>
    <mergeCell ref="B170:D171"/>
    <mergeCell ref="B172:E172"/>
    <mergeCell ref="B173:B174"/>
    <mergeCell ref="C174:E174"/>
    <mergeCell ref="B175:E175"/>
    <mergeCell ref="B176:C177"/>
    <mergeCell ref="D177:E177"/>
    <mergeCell ref="C114:D114"/>
    <mergeCell ref="C115:D115"/>
    <mergeCell ref="C116:D116"/>
    <mergeCell ref="B119:D119"/>
    <mergeCell ref="B120:E120"/>
    <mergeCell ref="B122:D131"/>
    <mergeCell ref="B132:D133"/>
    <mergeCell ref="B134:D135"/>
    <mergeCell ref="B136:E136"/>
    <mergeCell ref="B121:E121"/>
    <mergeCell ref="B137:B138"/>
    <mergeCell ref="C138:E138"/>
    <mergeCell ref="B139:E139"/>
    <mergeCell ref="B140:C141"/>
    <mergeCell ref="D141:E141"/>
    <mergeCell ref="B147:E147"/>
    <mergeCell ref="C152:D152"/>
    <mergeCell ref="B155:D155"/>
    <mergeCell ref="B157:E157"/>
    <mergeCell ref="B156:E156"/>
    <mergeCell ref="B143:E143"/>
    <mergeCell ref="B144:E144"/>
    <mergeCell ref="B145:E145"/>
    <mergeCell ref="B146:E146"/>
    <mergeCell ref="C150:D150"/>
    <mergeCell ref="C151:D151"/>
    <mergeCell ref="C137:E137"/>
    <mergeCell ref="D140:E140"/>
    <mergeCell ref="B142:E142"/>
    <mergeCell ref="B244:E244"/>
    <mergeCell ref="B245:B246"/>
    <mergeCell ref="C245:E245"/>
    <mergeCell ref="C246:E246"/>
    <mergeCell ref="B247:E247"/>
    <mergeCell ref="B248:C249"/>
    <mergeCell ref="D248:E248"/>
    <mergeCell ref="D249:E249"/>
    <mergeCell ref="B251:E251"/>
    <mergeCell ref="B299:D299"/>
    <mergeCell ref="B300:E300"/>
    <mergeCell ref="B301:E301"/>
    <mergeCell ref="B302:D311"/>
    <mergeCell ref="B323:E323"/>
    <mergeCell ref="B324:E324"/>
    <mergeCell ref="B325:E325"/>
    <mergeCell ref="B326:E326"/>
    <mergeCell ref="B327:E327"/>
    <mergeCell ref="B319:E319"/>
    <mergeCell ref="B320:C321"/>
    <mergeCell ref="D320:E320"/>
    <mergeCell ref="D321:E321"/>
    <mergeCell ref="B322:E3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\�1 , \� 
</file>

<file path=customXml/item3.xml>�� \�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\� �� �� �� �� �� �� �� �� �� �� �� �� �� �� �� �� �� �� �� �� �� �� �� �� �� �� �� �� �� �� �� �� �� �� �� �� �� �� �� �� 
</file>

<file path=customXml/item12.xml>�� 
</file>

<file path=customXml/item13.xml>�� 
</file>

<file path=customXml/item14.xml>�� \� \� �� �� �� �� �� �� �� �� �� �� �� �� �� �� �� �� �� �� �� �� �� �� �� �� �� �� �� �� �� �� �� �� �� �� �� �� �� �� �� �� 
</file>

<file path=customXml/item15.xml>�� 
</file>

<file path=customXml/item16.xml>�� \� 
</file>

<file path=customXml/item17.xml>�� \� \� �� �� �� �� �� �� �� �� �� �� �� �� �� �� �� �� �� �� �� �� 
</file>

<file path=customXml/item18.xml>�� 
</file>

<file path=customXml/itemProps1.xml><?xml version="1.0" encoding="utf-8"?>
<ds:datastoreItem xmlns:ds="http://schemas.openxmlformats.org/officeDocument/2006/customXml" ds:itemID="{E4BCDD41-01EC-4F75-BC85-67D063FEAFF5}">
  <ds:schemaRefs/>
</ds:datastoreItem>
</file>

<file path=customXml/itemProps2.xml><?xml version="1.0" encoding="utf-8"?>
<ds:datastoreItem xmlns:ds="http://schemas.openxmlformats.org/officeDocument/2006/customXml" ds:itemID="{B9C60F80-B5FE-451C-A444-C3C0109215AA}">
  <ds:schemaRefs/>
</ds:datastoreItem>
</file>

<file path=customXml/itemProps3.xml><?xml version="1.0" encoding="utf-8"?>
<ds:datastoreItem xmlns:ds="http://schemas.openxmlformats.org/officeDocument/2006/customXml" ds:itemID="{EF309B7F-08C2-4A91-8386-FAD4D3FE4DAD}">
  <ds:schemaRefs/>
</ds:datastoreItem>
</file>

<file path=customXml/itemProps4.xml><?xml version="1.0" encoding="utf-8"?>
<ds:datastoreItem xmlns:ds="http://schemas.openxmlformats.org/officeDocument/2006/customXml" ds:itemID="{D2676853-303C-4F9D-8FDE-9EAFE844FA77}">
  <ds:schemaRefs/>
</ds:datastoreItem>
</file>

<file path=customXml/itemProps5.xml><?xml version="1.0" encoding="utf-8"?>
<ds:datastoreItem xmlns:ds="http://schemas.openxmlformats.org/officeDocument/2006/customXml" ds:itemID="{46D44E4C-4F60-40DA-AA8B-B6714CB12A0F}">
  <ds:schemaRefs/>
</ds:datastoreItem>
</file>

<file path=customXml/itemProps6.xml><?xml version="1.0" encoding="utf-8"?>
<ds:datastoreItem xmlns:ds="http://schemas.openxmlformats.org/officeDocument/2006/customXml" ds:itemID="{53E4BD53-1154-4E2A-A9B1-93366F5B3E6A}">
  <ds:schemaRefs/>
</ds:datastoreItem>
</file>

<file path=customXml/itemProps7.xml><?xml version="1.0" encoding="utf-8"?>
<ds:datastoreItem xmlns:ds="http://schemas.openxmlformats.org/officeDocument/2006/customXml" ds:itemID="{95806FDC-6885-46E2-8A94-6D250F03FB69}">
  <ds:schemaRefs/>
</ds:datastoreItem>
</file>

<file path=customXml/itemProps8.xml><?xml version="1.0" encoding="utf-8"?>
<ds:datastoreItem xmlns:ds="http://schemas.openxmlformats.org/officeDocument/2006/customXml" ds:itemID="{B9A02CB3-ABEF-4CFA-840F-97309B5C710F}">
  <ds:schemaRefs/>
</ds:datastoreItem>
</file>

<file path=customXml/itemProps9.xml><?xml version="1.0" encoding="utf-8"?>
<ds:datastoreItem xmlns:ds="http://schemas.openxmlformats.org/officeDocument/2006/customXml" ds:itemID="{DEFB4DC6-5716-4F1A-A4C6-A3F1D4D90302}">
  <ds:schemaRefs/>
</ds:datastoreItem>
</file>

<file path=customXml/itemProps10.xml><?xml version="1.0" encoding="utf-8"?>
<ds:datastoreItem xmlns:ds="http://schemas.openxmlformats.org/officeDocument/2006/customXml" ds:itemID="{BEEBA870-6454-4904-9C9F-2D8969AA52DA}">
  <ds:schemaRefs/>
</ds:datastoreItem>
</file>

<file path=customXml/itemProps11.xml><?xml version="1.0" encoding="utf-8"?>
<ds:datastoreItem xmlns:ds="http://schemas.openxmlformats.org/officeDocument/2006/customXml" ds:itemID="{050DE147-2157-43FB-8CCB-A56D5E737F0C}">
  <ds:schemaRefs/>
</ds:datastoreItem>
</file>

<file path=customXml/itemProps12.xml><?xml version="1.0" encoding="utf-8"?>
<ds:datastoreItem xmlns:ds="http://schemas.openxmlformats.org/officeDocument/2006/customXml" ds:itemID="{5C82B553-7720-47DE-9A75-0D2653176AA4}">
  <ds:schemaRefs/>
</ds:datastoreItem>
</file>

<file path=customXml/itemProps13.xml><?xml version="1.0" encoding="utf-8"?>
<ds:datastoreItem xmlns:ds="http://schemas.openxmlformats.org/officeDocument/2006/customXml" ds:itemID="{B94B0ECE-2A5E-4198-AD8F-43A0256DC9CB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F9D28B00-FC8C-4F09-8F21-A6D63DAE341D}">
  <ds:schemaRefs/>
</ds:datastoreItem>
</file>

<file path=customXml/itemProps15.xml><?xml version="1.0" encoding="utf-8"?>
<ds:datastoreItem xmlns:ds="http://schemas.openxmlformats.org/officeDocument/2006/customXml" ds:itemID="{B883342F-B23B-4992-B69D-94F64CFB9AC2}">
  <ds:schemaRefs/>
</ds:datastoreItem>
</file>

<file path=customXml/itemProps16.xml><?xml version="1.0" encoding="utf-8"?>
<ds:datastoreItem xmlns:ds="http://schemas.openxmlformats.org/officeDocument/2006/customXml" ds:itemID="{2599859D-92ED-469F-A495-FE9C301A9E37}">
  <ds:schemaRefs/>
</ds:datastoreItem>
</file>

<file path=customXml/itemProps17.xml><?xml version="1.0" encoding="utf-8"?>
<ds:datastoreItem xmlns:ds="http://schemas.openxmlformats.org/officeDocument/2006/customXml" ds:itemID="{F64C030F-674B-42F9-8A83-51B299E8EBDD}">
  <ds:schemaRefs/>
</ds:datastoreItem>
</file>

<file path=customXml/itemProps18.xml><?xml version="1.0" encoding="utf-8"?>
<ds:datastoreItem xmlns:ds="http://schemas.openxmlformats.org/officeDocument/2006/customXml" ds:itemID="{ACE783CD-95C1-4738-917A-E0326851C6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13</vt:i4>
      </vt:variant>
    </vt:vector>
  </HeadingPairs>
  <TitlesOfParts>
    <vt:vector size="22" baseType="lpstr">
      <vt:lpstr>원가 계산서</vt:lpstr>
      <vt:lpstr>집계표</vt:lpstr>
      <vt:lpstr>내역서</vt:lpstr>
      <vt:lpstr>수량산출기준</vt:lpstr>
      <vt:lpstr>용역비 산출근거</vt:lpstr>
      <vt:lpstr>단가대비표</vt:lpstr>
      <vt:lpstr>엔지니어링대가기준</vt:lpstr>
      <vt:lpstr>대상건물현황</vt:lpstr>
      <vt:lpstr>동별 점검수량</vt:lpstr>
      <vt:lpstr>내역서!Print_Area</vt:lpstr>
      <vt:lpstr>단가대비표!Print_Area</vt:lpstr>
      <vt:lpstr>대상건물현황!Print_Area</vt:lpstr>
      <vt:lpstr>'동별 점검수량'!Print_Area</vt:lpstr>
      <vt:lpstr>수량산출기준!Print_Area</vt:lpstr>
      <vt:lpstr>엔지니어링대가기준!Print_Area</vt:lpstr>
      <vt:lpstr>'용역비 산출근거'!Print_Area</vt:lpstr>
      <vt:lpstr>'원가 계산서'!Print_Area</vt:lpstr>
      <vt:lpstr>집계표!Print_Area</vt:lpstr>
      <vt:lpstr>내역서!Print_Titles</vt:lpstr>
      <vt:lpstr>'동별 점검수량'!Print_Titles</vt:lpstr>
      <vt:lpstr>수량산출기준!Print_Titles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2023-10-17T07:31:10Z</cp:lastPrinted>
  <dcterms:created xsi:type="dcterms:W3CDTF">2023-04-20T07:50:57Z</dcterms:created>
  <dcterms:modified xsi:type="dcterms:W3CDTF">2023-10-25T01:59:10Z</dcterms:modified>
</cp:coreProperties>
</file>