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내 드라이브\★EXCHANGE\★OUTBOUND\★2021-2\0. 모집\"/>
    </mc:Choice>
  </mc:AlternateContent>
  <bookViews>
    <workbookView xWindow="0" yWindow="0" windowWidth="28800" windowHeight="11010"/>
  </bookViews>
  <sheets>
    <sheet name="2021-2파견교(R2)" sheetId="2" r:id="rId1"/>
    <sheet name="Sheet1" sheetId="1" r:id="rId2"/>
  </sheets>
  <externalReferences>
    <externalReference r:id="rId3"/>
  </externalReferences>
  <definedNames>
    <definedName name="_xlnm._FilterDatabase" localSheetId="0" hidden="1">'2021-2파견교(R2)'!$A$3:$S$40</definedName>
    <definedName name="_xlnm.Print_Area" localSheetId="0">'2021-2파견교(R2)'!$A$1:$S$35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9" i="2" l="1"/>
  <c r="K39" i="2" s="1"/>
  <c r="J33" i="2" l="1"/>
  <c r="K33" i="2" s="1"/>
  <c r="J16" i="2"/>
  <c r="I40" i="2" l="1"/>
  <c r="J40" i="2" l="1"/>
  <c r="K17" i="2" l="1"/>
  <c r="K14" i="2"/>
  <c r="K10" i="2"/>
  <c r="K22" i="2"/>
  <c r="K19" i="2"/>
  <c r="K28" i="2"/>
  <c r="K30" i="2"/>
  <c r="K32" i="2"/>
  <c r="K18" i="2"/>
  <c r="K27" i="2"/>
  <c r="K11" i="2"/>
  <c r="K20" i="2"/>
  <c r="K36" i="2"/>
  <c r="K38" i="2"/>
  <c r="K21" i="2"/>
  <c r="K34" i="2"/>
  <c r="K5" i="2"/>
  <c r="K12" i="2"/>
  <c r="K29" i="2"/>
  <c r="K15" i="2"/>
  <c r="K6" i="2"/>
  <c r="K24" i="2"/>
  <c r="K31" i="2"/>
  <c r="K37" i="2"/>
  <c r="K13" i="2"/>
  <c r="K9" i="2"/>
  <c r="K25" i="2"/>
  <c r="K35" i="2"/>
  <c r="K7" i="2"/>
  <c r="K40" i="2" l="1"/>
</calcChain>
</file>

<file path=xl/sharedStrings.xml><?xml version="1.0" encoding="utf-8"?>
<sst xmlns="http://schemas.openxmlformats.org/spreadsheetml/2006/main" count="421" uniqueCount="255">
  <si>
    <t>X</t>
  </si>
  <si>
    <t>아시아</t>
  </si>
  <si>
    <t>교환</t>
  </si>
  <si>
    <t>독일</t>
  </si>
  <si>
    <t>유럽</t>
  </si>
  <si>
    <t>미정</t>
  </si>
  <si>
    <t>English B1</t>
  </si>
  <si>
    <t>5월 15일</t>
    <phoneticPr fontId="5" type="noConversion"/>
  </si>
  <si>
    <t>대면 강의 예정</t>
  </si>
  <si>
    <t>프랑스</t>
  </si>
  <si>
    <t>https://nmu.edu/</t>
    <phoneticPr fontId="5" type="noConversion"/>
  </si>
  <si>
    <t>https://www.nmu.edu/bulletin/</t>
  </si>
  <si>
    <t xml:space="preserve">2학년 이상 지원 가능  </t>
  </si>
  <si>
    <t>6월 1일</t>
    <phoneticPr fontId="5" type="noConversion"/>
  </si>
  <si>
    <t>Northern Michigan University</t>
  </si>
  <si>
    <t>미국</t>
  </si>
  <si>
    <t>북아메리카</t>
  </si>
  <si>
    <t>English B2</t>
  </si>
  <si>
    <t>온라인 강의 예정</t>
  </si>
  <si>
    <t>https://www.esiee.fr/en/international/exchange-students</t>
    <phoneticPr fontId="5" type="noConversion"/>
  </si>
  <si>
    <t>https://www.esiee.fr/en/international/exchange-students</t>
  </si>
  <si>
    <t>5월 31일</t>
  </si>
  <si>
    <t>4월 30일</t>
  </si>
  <si>
    <t>ESIEE Paris</t>
  </si>
  <si>
    <t>https://www.sh.se/english/sodertorn-university</t>
  </si>
  <si>
    <t>https://www.sh.se/english/sodertorn-university/programmes--courses/find-programmes--courses?type=course</t>
  </si>
  <si>
    <t>TOFEL 550(paper based test) or 213(computer based test)이상</t>
  </si>
  <si>
    <t>O</t>
  </si>
  <si>
    <t>4월 25일</t>
  </si>
  <si>
    <t>Södertörn University</t>
  </si>
  <si>
    <t>스웨덴</t>
  </si>
  <si>
    <t>http://www.uum.edu.my/</t>
    <phoneticPr fontId="5" type="noConversion"/>
  </si>
  <si>
    <t>http://hea.uum.edu.my/index.php/academic/academic-handbook/undergraduate</t>
  </si>
  <si>
    <t>영어성적은 본교기준에 부합하여야함/ 공대 지원 불가/ 기숙사 무료</t>
  </si>
  <si>
    <t>본교의 어학증명서류 필요</t>
  </si>
  <si>
    <t>Universiti Utara Malaysia</t>
  </si>
  <si>
    <t>말레이시아</t>
  </si>
  <si>
    <t>https://waruneekae.wixsite.com/website/inbound-students</t>
    <phoneticPr fontId="5" type="noConversion"/>
  </si>
  <si>
    <t>https://waruneekae.wixsite.com/website/inbound-students</t>
  </si>
  <si>
    <t>6월 30일</t>
    <phoneticPr fontId="5" type="noConversion"/>
  </si>
  <si>
    <t>Mae Fah Luang University</t>
  </si>
  <si>
    <t>태국</t>
  </si>
  <si>
    <t>https://www.imt-bs.eu/en/</t>
    <phoneticPr fontId="5" type="noConversion"/>
  </si>
  <si>
    <t>https://www.imt-bs.eu/en/programs/exchange-student/courses-in-english/</t>
  </si>
  <si>
    <t xml:space="preserve">프랑스 우수 사립경영대 / International Management or Business Development 트랙 이수 / 경영학 전공 3학년부터 지원가능 </t>
  </si>
  <si>
    <t>Telecom Business School</t>
  </si>
  <si>
    <t>https://www.cu.edu.ge/en</t>
  </si>
  <si>
    <t>https://cu.edu.ge/en/international-relations/inc-international-students/incoming</t>
    <phoneticPr fontId="5" type="noConversion"/>
  </si>
  <si>
    <t>조지아 수도 Tbilisi 위치, 영어강의 홈페이지 참고</t>
  </si>
  <si>
    <t>6.0</t>
  </si>
  <si>
    <t>5월 20일</t>
    <phoneticPr fontId="5" type="noConversion"/>
  </si>
  <si>
    <t>Caucasus University</t>
  </si>
  <si>
    <t>조지아</t>
  </si>
  <si>
    <t>5월 1일</t>
  </si>
  <si>
    <t>http://en.bstu.by/</t>
    <phoneticPr fontId="5" type="noConversion"/>
  </si>
  <si>
    <t>https://en.bstu.by/en/admission/study-programmes/courses-in-english</t>
  </si>
  <si>
    <t>경제학과 지원 /  토익 Listening 400, Reading 385 이상</t>
  </si>
  <si>
    <t>5월 31일</t>
    <phoneticPr fontId="5" type="noConversion"/>
  </si>
  <si>
    <t>Brest State Technical University</t>
  </si>
  <si>
    <t>벨라루스</t>
  </si>
  <si>
    <t>일본</t>
  </si>
  <si>
    <t>https://www.eiu.edu/international/InternationalEducationWeek.php</t>
    <phoneticPr fontId="5" type="noConversion"/>
  </si>
  <si>
    <t>https://www.eiu.edu/majors/</t>
  </si>
  <si>
    <t>홈페이지 참조</t>
  </si>
  <si>
    <t>5월 30일</t>
    <phoneticPr fontId="5" type="noConversion"/>
  </si>
  <si>
    <t>5월 15일</t>
    <phoneticPr fontId="5" type="noConversion"/>
  </si>
  <si>
    <t>Eastern Illinois University</t>
  </si>
  <si>
    <t>https://www.bilkent.edu.tr/bilkent/academic/exchange/bilateral_agreements.html
http://www.bilkent.edu.tr/bilkent/academic/exchange/Bilkent_flyer.pdf</t>
    <phoneticPr fontId="5" type="noConversion"/>
  </si>
  <si>
    <t xml:space="preserve">https://stars.bilkent.edu.tr/homepage/plain_offerings </t>
  </si>
  <si>
    <t>본교로부터 어학증명서류 필요, IELTS는 각 세션이 5.5 이상/ 영어강의 홈페이지 참고/ 무료기숙사</t>
  </si>
  <si>
    <t>본교로부터 English proficiency letter 받아야함</t>
  </si>
  <si>
    <t>Bilkent University</t>
  </si>
  <si>
    <t>터키</t>
  </si>
  <si>
    <t>http://unileoben.ac.at/international</t>
    <phoneticPr fontId="5" type="noConversion"/>
  </si>
  <si>
    <t>https://international.unileoben.ac.at/</t>
  </si>
  <si>
    <t>공대지원 가능 / student orientation day &amp; intensive English course 수강 필수</t>
  </si>
  <si>
    <t>5월 1일</t>
    <phoneticPr fontId="5" type="noConversion"/>
  </si>
  <si>
    <t>Montan University</t>
  </si>
  <si>
    <t>오스트리아</t>
  </si>
  <si>
    <t>http://en.sdu.edu.cn/article.php?classid=24</t>
    <phoneticPr fontId="5" type="noConversion"/>
  </si>
  <si>
    <t>https://www.istudy.sdu.edu.cn/English/Programs/Non_Degree_Programs/Exchange_Student_Programs.htm</t>
  </si>
  <si>
    <t>중국 명문 대학/ 영어강의 홈페이지 참고/ 중국어 강의 수강할경우 영어 어학점수대신 중국어 어학점수 필요/ GPA: 70/100, 2.3/4.0, 2학년 이상 지원가능/ 약대 의대 지원 불가</t>
  </si>
  <si>
    <t>신HSK4급</t>
  </si>
  <si>
    <t>5월 30일</t>
  </si>
  <si>
    <t>Shandong University</t>
  </si>
  <si>
    <t>중국</t>
  </si>
  <si>
    <t>https://tec.mx/en</t>
  </si>
  <si>
    <t>https://studyinmexico.tec.mx/how-apply/admission-process</t>
    <phoneticPr fontId="5" type="noConversion"/>
  </si>
  <si>
    <t xml:space="preserve">Campus San Luis Potosí / 경영, 경제, 공학 관련 영어강의 제공, 홈페이지 참고 </t>
  </si>
  <si>
    <t>6월 4일</t>
    <phoneticPr fontId="5" type="noConversion"/>
  </si>
  <si>
    <t xml:space="preserve">Tecnologico de Monterrey </t>
  </si>
  <si>
    <t>멕시코</t>
  </si>
  <si>
    <t>4월 30일</t>
    <phoneticPr fontId="5" type="noConversion"/>
  </si>
  <si>
    <t>https://www.esdes.fr/en/en/esdes-business-school-for-international-students-3703.kjsp</t>
    <phoneticPr fontId="5" type="noConversion"/>
  </si>
  <si>
    <t>https://www.esdes.fr/en/welcome/programs-2/exchange/</t>
    <phoneticPr fontId="5" type="noConversion"/>
  </si>
  <si>
    <t>2학년 이상 지원 가능 단, 토익 (L)400/ (R)385 이상 / Int'l Business Program 제공 / Business 전공만 선택 가능 (불어, 영어 프로그램 선택)</t>
  </si>
  <si>
    <t>English B2, DELF B2</t>
  </si>
  <si>
    <t>5월 31일</t>
    <phoneticPr fontId="5" type="noConversion"/>
  </si>
  <si>
    <t>ESDES, Universite Catholique de Lyon</t>
    <phoneticPr fontId="5" type="noConversion"/>
  </si>
  <si>
    <t>https://www.hs-schmalkalden.de/de.html</t>
  </si>
  <si>
    <t>https://www.hs-schmalkalden.de/en/international/incoming-students/courses-for-incomings/exchange-students.html</t>
  </si>
  <si>
    <t xml:space="preserve">영어강의 다수 / 교환학생을 위한 필드트립 제공 </t>
  </si>
  <si>
    <t>5월31일</t>
    <phoneticPr fontId="5" type="noConversion"/>
  </si>
  <si>
    <t>Schmalkalden University of Applied Sciences</t>
  </si>
  <si>
    <t>네덜란드</t>
  </si>
  <si>
    <t>http://www.uvsq.fr/</t>
  </si>
  <si>
    <t>https://www.uvsq.fr/exchange-programs</t>
    <phoneticPr fontId="5" type="noConversion"/>
  </si>
  <si>
    <t xml:space="preserve">파리근교 위치/ 기계, 컴공, 전자과만 지원 가능 / 인문(영문), 사회, 경제관련 영어강의 일부 제공/ OIA 홈페이지 확인 </t>
  </si>
  <si>
    <t>Universite de Versailles-Saint-Quentin-en-Yvelines (UVSQ)</t>
    <phoneticPr fontId="5" type="noConversion"/>
  </si>
  <si>
    <t>https://www.ieseg.fr/en/international/</t>
  </si>
  <si>
    <t>https://www.ieseg.fr/en/international/study-at-ieseg-in-exchange/course-list/</t>
  </si>
  <si>
    <t>경영학 관련 영어강의 수강 / Paris 또는 Lille 캠퍼스 선택 가능 / 4학년 학생의 경우, master level 강의로 진행</t>
  </si>
  <si>
    <t>5월 31일</t>
    <phoneticPr fontId="5" type="noConversion"/>
  </si>
  <si>
    <t>IESEG School of Management</t>
    <phoneticPr fontId="5" type="noConversion"/>
  </si>
  <si>
    <t>https://www.hfwu.de/de/</t>
    <phoneticPr fontId="5" type="noConversion"/>
  </si>
  <si>
    <t>https://www.hfwu.com/future-students/course-catalog/courses/</t>
  </si>
  <si>
    <t>경영/경제학/국제학부 영어강의/ 교환학생을 위한 버디프로그램, 필드트립 제공</t>
  </si>
  <si>
    <t xml:space="preserve">English B2 </t>
  </si>
  <si>
    <t>7월 1일</t>
  </si>
  <si>
    <t>6월 15일</t>
  </si>
  <si>
    <t>Nuertingen-Geislingen University</t>
    <phoneticPr fontId="5" type="noConversion"/>
  </si>
  <si>
    <t>http://study.cqu.edu.cn/</t>
  </si>
  <si>
    <t>전자 &amp; 기계공학 관련 영어 수업 수강 가능, 중국어 수업 제공 / 국제교류팀 홈페이지 확인</t>
  </si>
  <si>
    <t>Chongqing University</t>
  </si>
  <si>
    <t>https://www.tlu.ee/en</t>
  </si>
  <si>
    <t>https://www.tlu.ee/courses</t>
  </si>
  <si>
    <t>심리 및 기타강좌 / 홈페이지 및 경험후기 참조</t>
  </si>
  <si>
    <t>6월 1일</t>
  </si>
  <si>
    <t>5월 16일</t>
  </si>
  <si>
    <t>Tallinn University</t>
  </si>
  <si>
    <t>에스토니아</t>
  </si>
  <si>
    <t>http://www.mosbach.dhbw.de/startseite.html</t>
  </si>
  <si>
    <t>https://www.mosbach.dhbw.de/studium/studienangebot-bachelor/international-program-in-business/curriculum-organisation/#anchor-main-content</t>
  </si>
  <si>
    <t>IPE(Internaitonal program in Engineering), IPB(International Program in Business) / 독일인 버디 배정 등 다양한 프로그램 제공 / 경영, 공대 수강코스가 정해져 있음/ 장학금 있음</t>
  </si>
  <si>
    <t>Duale Hochschule Baden-Wurttemberg Mosbach</t>
  </si>
  <si>
    <t>http://ri.ufp.pt/en/</t>
  </si>
  <si>
    <t>http://ri.ufp.pt/en/study-at-ufp-exchange/</t>
    <phoneticPr fontId="5" type="noConversion"/>
  </si>
  <si>
    <t>Porto(두번째로 큰 도시) 위치 / http://ri.ufp.pt/en/study-at-ufp-exchange/ 지원가능여부 홈페이지 참고</t>
  </si>
  <si>
    <t>Portuguese or English B1</t>
  </si>
  <si>
    <t>6월 20일</t>
  </si>
  <si>
    <t>Universidade Fernando Pessoa</t>
  </si>
  <si>
    <t>포르투갈</t>
  </si>
  <si>
    <t>https://www.fh-ooe.at/en/</t>
    <phoneticPr fontId="5" type="noConversion"/>
  </si>
  <si>
    <t>https://www.fh-ooe.at/en/international/incomings/course-catalogue/</t>
    <phoneticPr fontId="5" type="noConversion"/>
  </si>
  <si>
    <t>3학기 이상 수강자 지원 가능, Wels 캠퍼스는 3학년 이상 지원 가능 / 캠퍼스 별 2명( Steyr, Wels)</t>
  </si>
  <si>
    <t>6월1일</t>
    <phoneticPr fontId="5" type="noConversion"/>
  </si>
  <si>
    <t>University of Applied Sciences Upper Austria</t>
    <phoneticPr fontId="5" type="noConversion"/>
  </si>
  <si>
    <t>https://www.fh-krems.ac.at/en/</t>
    <phoneticPr fontId="5" type="noConversion"/>
  </si>
  <si>
    <t>https://www.fh-krems.ac.at/en/study/#overview</t>
  </si>
  <si>
    <t>경영 마케팅 관련 전공 지원 가능</t>
  </si>
  <si>
    <t>IMC University of Applied Sciences Krems</t>
    <phoneticPr fontId="5" type="noConversion"/>
  </si>
  <si>
    <t>https://www.uni-bayreuth.de/de/index.html</t>
  </si>
  <si>
    <t>https://www.international-office.uni-bayreuth.de/pool/dokumente/Come-to-Bayreuth-Informationen-zu-den-Studienangeboten/English-taught-Courses-at-the-University-of-Bayreuth.pdf</t>
    <phoneticPr fontId="5" type="noConversion"/>
  </si>
  <si>
    <t xml:space="preserve">Religion Studies, English Studies or Law전공 선택시에만 언어성적 필요, 나머지는 불필요 / 독일 우수자매대학 </t>
  </si>
  <si>
    <t>English or German B2</t>
  </si>
  <si>
    <t>University of Bayreuth</t>
  </si>
  <si>
    <t>www.uni-giessen.de/internationales</t>
  </si>
  <si>
    <t>https://www.uni-giessen.de/internationales/ce</t>
  </si>
  <si>
    <t>German B1 수준 권고(참고: English B2은 토익 785 수준) / 법학, 경제학과, 심리학과, 사회학과, 역사학과, 인문, 자연과학만 지원가능 / 학기에 € 270 지불(semesterticket)</t>
  </si>
  <si>
    <t>6월 15일</t>
    <phoneticPr fontId="5" type="noConversion"/>
  </si>
  <si>
    <t>Justus Liebig University Giessen</t>
    <phoneticPr fontId="5" type="noConversion"/>
  </si>
  <si>
    <t>https://international.fhws.de/en/</t>
  </si>
  <si>
    <t>https://fwiwi.fhws.de/en/international/incoming-exchange-students/studying-at-fhws/schedule/</t>
  </si>
  <si>
    <t>English B2기본, https://www.uni-wuerzburg.de/en/international/studying-in-wuerzburg/exchange-students/before-arrival-exchange-students/language-proficiency-german-language-courses/ 과목마다 요구하는 영어독일어 실력 상이 홈페이지 참고</t>
  </si>
  <si>
    <t>University of Applied Sciences Wuerzburg-Schweinfurt</t>
  </si>
  <si>
    <t>TOP EXCHANGE B</t>
  </si>
  <si>
    <t>http://www.nagasaki-u.ac.jp/en/</t>
  </si>
  <si>
    <t>http://www.liaison.nagasaki-u.ac.jp/en/</t>
  </si>
  <si>
    <t xml:space="preserve"> Global Humanities and Social Sciences, Economics 관련 영어강의 수강 가능 (이 외에 일본어 수업 수강 가능함) </t>
  </si>
  <si>
    <t>JLPT N2, English B2</t>
    <phoneticPr fontId="5" type="noConversion"/>
  </si>
  <si>
    <t>5월20일</t>
    <phoneticPr fontId="5" type="noConversion"/>
  </si>
  <si>
    <t>5월10일</t>
    <phoneticPr fontId="5" type="noConversion"/>
  </si>
  <si>
    <t>Nagasaki University</t>
  </si>
  <si>
    <t>http://www.tu.ac.th/en</t>
  </si>
  <si>
    <t>http://oia.tu.ac.th/index.php?option=com_content&amp;view=article&amp;id=331&amp;Itemid=364</t>
    <phoneticPr fontId="5" type="noConversion"/>
  </si>
  <si>
    <t>5월 20일</t>
  </si>
  <si>
    <t>Thammasat University</t>
  </si>
  <si>
    <t>https://www.groningenexchange.nl/</t>
  </si>
  <si>
    <t>https://www.rug.nl/feb/education/exchange/incoming/before/courses-exams</t>
  </si>
  <si>
    <t>TOEFL Speaking/Writing 각 19점 이상 또는 IELTS 전체 6.0 이상(Speaking 6이상, Writing 5.5 이상) / 경영, 경제학과만 지원가능</t>
  </si>
  <si>
    <t>https://www.rug.nl/feb/education/exchange/incoming/before/english-proficiency</t>
  </si>
  <si>
    <t>TOP EXCHANGE A</t>
  </si>
  <si>
    <t xml:space="preserve">5월 1일 </t>
    <phoneticPr fontId="5" type="noConversion"/>
  </si>
  <si>
    <t>University of Groningen</t>
    <phoneticPr fontId="5" type="noConversion"/>
  </si>
  <si>
    <t>기타</t>
  </si>
  <si>
    <t>TOEIC</t>
  </si>
  <si>
    <t>IELTS</t>
  </si>
  <si>
    <t>TOEFL(IBT)</t>
  </si>
  <si>
    <t>TO</t>
    <phoneticPr fontId="5" type="noConversion"/>
  </si>
  <si>
    <t>TO</t>
  </si>
  <si>
    <t>deadline</t>
    <phoneticPr fontId="5" type="noConversion"/>
  </si>
  <si>
    <t>학교홈페이지</t>
  </si>
  <si>
    <t>수강가능과목리스트</t>
  </si>
  <si>
    <t>코로나관련</t>
  </si>
  <si>
    <t>특이사항</t>
  </si>
  <si>
    <t>어학요건</t>
  </si>
  <si>
    <t>잔여</t>
    <phoneticPr fontId="5" type="noConversion"/>
  </si>
  <si>
    <t>배정</t>
    <phoneticPr fontId="5" type="noConversion"/>
  </si>
  <si>
    <t>21-2</t>
  </si>
  <si>
    <t>참고사항</t>
  </si>
  <si>
    <t>Application</t>
    <phoneticPr fontId="5" type="noConversion"/>
  </si>
  <si>
    <t>Nomination</t>
    <phoneticPr fontId="5" type="noConversion"/>
  </si>
  <si>
    <t>학교명</t>
  </si>
  <si>
    <t>국가</t>
  </si>
  <si>
    <t>대륙</t>
  </si>
  <si>
    <t>NO.</t>
  </si>
  <si>
    <t>구분</t>
  </si>
  <si>
    <t>유
의
사
항</t>
  </si>
  <si>
    <t>태국의 명문 대학 / 단과대별 지원 기준 상이 링크참고(http://oia.tu.ac.th/index.php?option=com_content&amp;view=article&amp;id=595&amp;Itemid=487) BBA, BE, ISC는 Fall 2021에 불가</t>
    <phoneticPr fontId="5" type="noConversion"/>
  </si>
  <si>
    <t>경영학과2명, 금융공학과2명만 지원가능 / 캠퍼스 2개로 나뉨(Würzburg / Schweinfurt), Würzburg 캠퍼스: Business, Engineering, Logistics 분야 교류 / Schweinfurt 캠퍼스: International Management 분야 교류 / 생물학은 상대교의 허가 후 합격가능</t>
    <phoneticPr fontId="3" type="noConversion"/>
  </si>
  <si>
    <t>7월 15일</t>
    <phoneticPr fontId="3" type="noConversion"/>
  </si>
  <si>
    <t>flexible</t>
    <phoneticPr fontId="3" type="noConversion"/>
  </si>
  <si>
    <t>5월 30일</t>
    <phoneticPr fontId="3" type="noConversion"/>
  </si>
  <si>
    <t>6월중</t>
    <phoneticPr fontId="3" type="noConversion"/>
  </si>
  <si>
    <t>7월중</t>
    <phoneticPr fontId="3" type="noConversion"/>
  </si>
  <si>
    <t>flexible</t>
    <phoneticPr fontId="3" type="noConversion"/>
  </si>
  <si>
    <t>늦게지원시 accomodation guarantee 불가</t>
    <phoneticPr fontId="3" type="noConversion"/>
  </si>
  <si>
    <t>5월 15일</t>
    <phoneticPr fontId="3" type="noConversion"/>
  </si>
  <si>
    <t>5월 25일</t>
    <phoneticPr fontId="5" type="noConversion"/>
  </si>
  <si>
    <t>Maastricht University</t>
  </si>
  <si>
    <t>경영학 영어강의 수강/ OIA 홈페이지 참고 / 2학년 이상</t>
  </si>
  <si>
    <t>http://web.fhnw.ch/plattformen/iobusiness/exchange/courses</t>
  </si>
  <si>
    <t>https://www.fhnw.ch/en/startseite</t>
  </si>
  <si>
    <t>(Round3) 2021학년도 2학기 복수학위 및 교환학생 대학 리스트</t>
    <phoneticPr fontId="5" type="noConversion"/>
  </si>
  <si>
    <t>네덜란드 우수 종합대학 / Arts and Social Sciences수강(인문대 전공자 지원 가능) / 단, 토익 Listening 400, Reading 385 이상 / TOEFL iBT 90, IELTS 6.5 이상 권고</t>
  </si>
  <si>
    <t>https://www.maastrichtuniversity.nl/education/exchange/fasos</t>
  </si>
  <si>
    <t>https://www.maastrichtuniversity.nl/</t>
  </si>
  <si>
    <t>스위스</t>
  </si>
  <si>
    <t>교환</t>
    <phoneticPr fontId="3" type="noConversion"/>
  </si>
  <si>
    <t>Ecole Internationale des Sciences du Traitement de l'Information</t>
    <phoneticPr fontId="5" type="noConversion"/>
  </si>
  <si>
    <t>French B2</t>
  </si>
  <si>
    <t>Engineering Mathematics 와 IT Engineering 전공자만 가능/ curriculum 고정 홈페이지 참고</t>
  </si>
  <si>
    <t>https://eisti.fr/en/international/exchange-programmes-international-students</t>
    <phoneticPr fontId="5" type="noConversion"/>
  </si>
  <si>
    <t>https://eisti.fr/en</t>
  </si>
  <si>
    <t>University of Applied Sciences and arts Northwestern Switzerland (FHNW)</t>
    <phoneticPr fontId="3" type="noConversion"/>
  </si>
  <si>
    <t>UCSI University</t>
    <phoneticPr fontId="3" type="noConversion"/>
  </si>
  <si>
    <t>6월 2일</t>
    <phoneticPr fontId="3" type="noConversion"/>
  </si>
  <si>
    <t>7월 16일</t>
    <phoneticPr fontId="3" type="noConversion"/>
  </si>
  <si>
    <t>English B1</t>
    <phoneticPr fontId="3" type="noConversion"/>
  </si>
  <si>
    <t>https://www.ucsiuniversity.edu.my/about-us/global-engagement-office</t>
    <phoneticPr fontId="3" type="noConversion"/>
  </si>
  <si>
    <t>https://www.ucsiuniversity.edu.my/undergraduate</t>
  </si>
  <si>
    <t>Max 3 subjects/ 9-11월까지</t>
    <phoneticPr fontId="3" type="noConversion"/>
  </si>
  <si>
    <t>5월 8일</t>
    <phoneticPr fontId="3" type="noConversion"/>
  </si>
  <si>
    <t>교환</t>
    <phoneticPr fontId="3" type="noConversion"/>
  </si>
  <si>
    <t>아시아</t>
    <phoneticPr fontId="3" type="noConversion"/>
  </si>
  <si>
    <t>5월 30일</t>
    <phoneticPr fontId="3" type="noConversion"/>
  </si>
  <si>
    <t>영국</t>
  </si>
  <si>
    <t>University of Nottingham</t>
  </si>
  <si>
    <t>지원하는학과마다 요구하는 어학성적 상이, 링크 참고 https://www.nottingham.ac.uk/studywithus/international-applicants/spend-part-of-your-degree-here/english-language-proficiency.aspx</t>
  </si>
  <si>
    <t>https://mynottingham.nottingham.ac.uk/psp/psprd/EMPLOYEE/HRMS/c/UN_PROG_AND_MOD_EXTRACT.UN_PAM_CRSE_EXTRCT.GBL?</t>
  </si>
  <si>
    <t>https://www.nottingham.ac.uk/studywithus/international-applicants/spend-part-of-your-degree-here/international-exchange.aspx</t>
  </si>
  <si>
    <t>deadline 임박</t>
  </si>
  <si>
    <t>5월 21일</t>
    <phoneticPr fontId="3" type="noConversion"/>
  </si>
  <si>
    <t>18개국 35개교</t>
    <phoneticPr fontId="3" type="noConversion"/>
  </si>
  <si>
    <r>
      <t xml:space="preserve">1. 교환학생 파견기간: 한 학기(2021학년도 2학기)
2. 기파견된 학생도 이번 모집에 지원 가능하며, 현재학기 파견 중인 학생은 연속파견 희망시, 반드시 해당 파견 선발에 재지원하여야 함
3. 각 학교별 정보: 특이사항은 국제교류팀 및 파견교의 웹사이트 참조 (미확인으로 인한 입학 불허 등의 책임은 학생에게 있음) 
    - 지망교 영어과목 리스트 및 국제교류팀 홈페이지(www.ajou.ac.kr/oia)&gt;자료실 &gt; 경험홍보후기 : 기파견자 파견 후기 참고 / 각 대학교 홈페이지 참고                                                                                                                                                                                                                                                                                                                                                                                                  
4. 기본 지원자격 (평점 + 어학요건) 을 갖춘자에 한해 지원가능 : 자격미달 시 지원 불가
5. 상대교의 사정에 따라 TO 변동 가능
6. 교환학생의 최종 선발권은 자매대학에 있으므로, 본교에서 추천선발된 학생이라 할지라도 자매대학의 사정에 의해 선발이 불가할 수도 있음을 유의할 것
    - 상대교 전공이 매칭되지 않는 경우 (본교 사회학과 &gt; 상대교 경영학과 지원시 또는 상대교에 사회학과 수업이 없을 경우)
    - 상대교에 제출한 지원서가 불량인 경우 (지원동기서, 학업계획서 등)
    - 어학성적 미달 및 기타 이유로 상대교에서 본교 학생의 입학을 불허할 경우
7. 해당 리스트의 요건은 참고용으로만 활용하시고, </t>
    </r>
    <r>
      <rPr>
        <sz val="8.5"/>
        <color rgb="FFFF0000"/>
        <rFont val="맑은 고딕"/>
        <family val="3"/>
        <charset val="129"/>
      </rPr>
      <t>지원을 원하는 대학의 홈페이지에서 어학, 전공 등 필수요건을 반드시 확인해야 함</t>
    </r>
    <r>
      <rPr>
        <sz val="8.5"/>
        <color rgb="FF000000"/>
        <rFont val="맑은 고딕"/>
        <family val="3"/>
        <charset val="129"/>
      </rPr>
      <t xml:space="preserve">
   English B2는 CEFR영어레벨시스템의 'independent user'단계로, TOEFL iBT 72, IELTS 5.5, TOIEC 785 이상에 해당하며 대학마다 조금씩 다르게 적용할 수 있음
8. 어학요건은 본인이 파견학교 수강을 희망하는 수업 언어 기준을 만족해야함 (ex) 중국대학교에서 영어수업을 수강시 영어 어학요건 충족 / 중국대학교에서 중국어수업을 수강시 중국어 어학요건 충족)
9. 상대교 수강가능 과목 리스트는 대체로 해당학기기준이며, 변동사항이 있을수 있음
10. 정해진TO보다, 배정TO가 많다고 나오는 학교는, 지난 학기의 학생이 연기를 신청하고, 상대교에서 사전 허가한 인원임
*  기타문의사항: 국제교류팀 exch@ajou.ac.kr
** TOP EXCHANGE : 국제교류팀의 내부 심사를 거쳐, TOP A(QS세계대학랭킹 200위 명문대학) 합격자에겐 200만원, TOP B(아시아권 지역거점 우수대학) 합격자에겐 100만원의 장학금 지급 예정
*** 추가 모집이므로 지원마감일이 임박한 대학의 마감일 조정을 확인중에 있으며 변경시 업데이트할 예정: 4/26 Univ. of Nottingham 추가</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</si>
</sst>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font>
      <sz val="10"/>
      <color theme="1"/>
      <name val="맑은 고딕"/>
      <family val="2"/>
      <charset val="129"/>
      <scheme val="minor"/>
    </font>
    <font>
      <sz val="11"/>
      <color rgb="FF000000"/>
      <name val="Malgun Gothic"/>
      <family val="3"/>
      <charset val="129"/>
    </font>
    <font>
      <sz val="9"/>
      <color rgb="FF000000"/>
      <name val="Malgun Gothic"/>
      <family val="3"/>
      <charset val="129"/>
    </font>
    <font>
      <sz val="8"/>
      <name val="맑은 고딕"/>
      <family val="2"/>
      <charset val="129"/>
      <scheme val="minor"/>
    </font>
    <font>
      <u/>
      <sz val="11"/>
      <color theme="10"/>
      <name val="Malgun Gothic"/>
      <family val="3"/>
      <charset val="129"/>
    </font>
    <font>
      <sz val="8"/>
      <name val="돋움"/>
      <family val="3"/>
      <charset val="129"/>
    </font>
    <font>
      <b/>
      <sz val="9"/>
      <color rgb="FFFF0000"/>
      <name val="Malgun Gothic"/>
      <family val="3"/>
      <charset val="129"/>
    </font>
    <font>
      <sz val="12"/>
      <color rgb="FF000000"/>
      <name val="Malgun Gothic"/>
      <family val="3"/>
      <charset val="129"/>
    </font>
    <font>
      <b/>
      <sz val="12"/>
      <color rgb="FF000000"/>
      <name val="Malgun Gothic"/>
      <family val="3"/>
      <charset val="129"/>
    </font>
    <font>
      <b/>
      <sz val="8"/>
      <color rgb="FF000000"/>
      <name val="Malgun Gothic"/>
      <family val="3"/>
      <charset val="129"/>
    </font>
    <font>
      <b/>
      <sz val="8"/>
      <name val="Malgun Gothic"/>
      <family val="3"/>
      <charset val="129"/>
    </font>
    <font>
      <sz val="8"/>
      <name val="Malgun Gothic"/>
      <family val="3"/>
      <charset val="129"/>
    </font>
    <font>
      <sz val="8"/>
      <color rgb="FF000000"/>
      <name val="Malgun Gothic"/>
      <family val="3"/>
      <charset val="129"/>
    </font>
    <font>
      <sz val="8.5"/>
      <color rgb="FF000000"/>
      <name val="Malgun Gothic"/>
      <family val="3"/>
      <charset val="129"/>
    </font>
    <font>
      <sz val="8.5"/>
      <color rgb="FFFF0000"/>
      <name val="맑은 고딕"/>
      <family val="3"/>
      <charset val="129"/>
    </font>
    <font>
      <sz val="8.5"/>
      <color rgb="FF000000"/>
      <name val="맑은 고딕"/>
      <family val="3"/>
      <charset val="129"/>
    </font>
    <font>
      <sz val="8.5"/>
      <name val="Malgun Gothic"/>
      <family val="3"/>
      <charset val="129"/>
    </font>
    <font>
      <sz val="9"/>
      <color rgb="FF000000"/>
      <name val="맑은 고딕"/>
      <family val="3"/>
      <charset val="129"/>
      <scheme val="minor"/>
    </font>
    <font>
      <sz val="9"/>
      <name val="맑은 고딕"/>
      <family val="3"/>
      <charset val="129"/>
      <scheme val="minor"/>
    </font>
    <font>
      <u/>
      <sz val="9"/>
      <color theme="10"/>
      <name val="맑은 고딕"/>
      <family val="3"/>
      <charset val="129"/>
      <scheme val="minor"/>
    </font>
    <font>
      <sz val="9"/>
      <color theme="9" tint="-0.249977111117893"/>
      <name val="맑은 고딕"/>
      <family val="3"/>
      <charset val="129"/>
      <scheme val="minor"/>
    </font>
    <font>
      <b/>
      <sz val="9"/>
      <color rgb="FF000000"/>
      <name val="맑은 고딕"/>
      <family val="3"/>
      <charset val="129"/>
      <scheme val="minor"/>
    </font>
    <font>
      <u/>
      <sz val="9"/>
      <color theme="10"/>
      <name val="Malgun Gothic"/>
      <family val="3"/>
      <charset val="129"/>
    </font>
  </fonts>
  <fills count="10">
    <fill>
      <patternFill patternType="none"/>
    </fill>
    <fill>
      <patternFill patternType="gray125"/>
    </fill>
    <fill>
      <patternFill patternType="solid">
        <fgColor rgb="FFFFFFCC"/>
      </patternFill>
    </fill>
    <fill>
      <patternFill patternType="solid">
        <fgColor rgb="FFBDD6EE"/>
        <bgColor rgb="FFBDD6EE"/>
      </patternFill>
    </fill>
    <fill>
      <patternFill patternType="solid">
        <fgColor theme="4" tint="0.79998168889431442"/>
        <bgColor rgb="FFBDD6EE"/>
      </patternFill>
    </fill>
    <fill>
      <patternFill patternType="solid">
        <fgColor rgb="FFF2F7FC"/>
        <bgColor rgb="FFF2F7FC"/>
      </patternFill>
    </fill>
    <fill>
      <patternFill patternType="solid">
        <fgColor theme="0" tint="-4.9989318521683403E-2"/>
        <bgColor rgb="FFF2F7FC"/>
      </patternFill>
    </fill>
    <fill>
      <patternFill patternType="solid">
        <fgColor theme="0" tint="-4.9989318521683403E-2"/>
        <bgColor indexed="64"/>
      </patternFill>
    </fill>
    <fill>
      <patternFill patternType="solid">
        <fgColor theme="7" tint="0.79998168889431442"/>
        <bgColor rgb="FFFBE4D5"/>
      </patternFill>
    </fill>
    <fill>
      <patternFill patternType="solid">
        <fgColor theme="7" tint="0.79998168889431442"/>
        <bgColor indexed="64"/>
      </patternFill>
    </fill>
  </fills>
  <borders count="3">
    <border>
      <left/>
      <right/>
      <top/>
      <bottom/>
      <diagonal/>
    </border>
    <border>
      <left style="thin">
        <color rgb="FFB2B2B2"/>
      </left>
      <right style="thin">
        <color rgb="FFB2B2B2"/>
      </right>
      <top style="thin">
        <color rgb="FFB2B2B2"/>
      </top>
      <bottom style="thin">
        <color rgb="FFB2B2B2"/>
      </bottom>
      <diagonal/>
    </border>
    <border>
      <left/>
      <right/>
      <top/>
      <bottom style="thin">
        <color rgb="FF000000"/>
      </bottom>
      <diagonal/>
    </border>
  </borders>
  <cellStyleXfs count="4">
    <xf numFmtId="0" fontId="0" fillId="0" borderId="0">
      <alignment vertical="center"/>
    </xf>
    <xf numFmtId="0" fontId="1" fillId="0" borderId="0"/>
    <xf numFmtId="0" fontId="4" fillId="0" borderId="0" applyNumberFormat="0" applyFill="0" applyBorder="0" applyAlignment="0" applyProtection="0"/>
    <xf numFmtId="0" fontId="1" fillId="2" borderId="1" applyNumberFormat="0" applyFont="0" applyAlignment="0" applyProtection="0">
      <alignment vertical="center"/>
    </xf>
  </cellStyleXfs>
  <cellXfs count="45">
    <xf numFmtId="0" fontId="0" fillId="0" borderId="0" xfId="0">
      <alignment vertical="center"/>
    </xf>
    <xf numFmtId="0" fontId="2" fillId="0" borderId="0" xfId="1" applyFont="1" applyAlignment="1">
      <alignment vertical="center"/>
    </xf>
    <xf numFmtId="0" fontId="9" fillId="3" borderId="0" xfId="1" applyFont="1" applyFill="1" applyBorder="1" applyAlignment="1">
      <alignment horizontal="center" vertical="center"/>
    </xf>
    <xf numFmtId="0" fontId="9" fillId="3" borderId="0" xfId="1" applyFont="1" applyFill="1" applyBorder="1" applyAlignment="1">
      <alignment horizontal="center" vertical="center" shrinkToFit="1"/>
    </xf>
    <xf numFmtId="0" fontId="10" fillId="3" borderId="0" xfId="1" applyFont="1" applyFill="1" applyBorder="1" applyAlignment="1">
      <alignment horizontal="center" vertical="center" shrinkToFit="1"/>
    </xf>
    <xf numFmtId="17" fontId="9" fillId="3" borderId="0" xfId="1" quotePrefix="1" applyNumberFormat="1" applyFont="1" applyFill="1" applyBorder="1" applyAlignment="1">
      <alignment horizontal="center" vertical="center"/>
    </xf>
    <xf numFmtId="0" fontId="9" fillId="3" borderId="0" xfId="1" applyFont="1" applyFill="1" applyBorder="1" applyAlignment="1">
      <alignment horizontal="center" vertical="center" wrapText="1"/>
    </xf>
    <xf numFmtId="0" fontId="9" fillId="3" borderId="2" xfId="1" applyFont="1" applyFill="1" applyBorder="1" applyAlignment="1">
      <alignment horizontal="center" vertical="center"/>
    </xf>
    <xf numFmtId="0" fontId="12" fillId="3" borderId="2" xfId="1" applyFont="1" applyFill="1" applyBorder="1" applyAlignment="1">
      <alignment horizontal="center" vertical="center"/>
    </xf>
    <xf numFmtId="0" fontId="9" fillId="3" borderId="2" xfId="1" applyFont="1" applyFill="1" applyBorder="1" applyAlignment="1">
      <alignment horizontal="center" vertical="center" shrinkToFit="1"/>
    </xf>
    <xf numFmtId="0" fontId="10" fillId="3" borderId="2" xfId="1" applyFont="1" applyFill="1" applyBorder="1" applyAlignment="1">
      <alignment horizontal="center" vertical="center" shrinkToFit="1"/>
    </xf>
    <xf numFmtId="0" fontId="9" fillId="4" borderId="2" xfId="1" applyFont="1" applyFill="1" applyBorder="1" applyAlignment="1">
      <alignment horizontal="center" vertical="center" shrinkToFit="1"/>
    </xf>
    <xf numFmtId="0" fontId="9" fillId="4" borderId="2" xfId="1" applyFont="1" applyFill="1" applyBorder="1" applyAlignment="1">
      <alignment horizontal="center" vertical="center"/>
    </xf>
    <xf numFmtId="0" fontId="6" fillId="5" borderId="2" xfId="1" applyFont="1" applyFill="1" applyBorder="1" applyAlignment="1">
      <alignment horizontal="center" vertical="center" wrapText="1"/>
    </xf>
    <xf numFmtId="0" fontId="17" fillId="0" borderId="0" xfId="1" applyFont="1" applyAlignment="1">
      <alignment vertical="center"/>
    </xf>
    <xf numFmtId="0" fontId="17" fillId="0" borderId="0" xfId="1" applyFont="1" applyFill="1" applyAlignment="1">
      <alignment horizontal="center" vertical="center" shrinkToFit="1"/>
    </xf>
    <xf numFmtId="0" fontId="17" fillId="0" borderId="0" xfId="1" applyFont="1" applyFill="1" applyAlignment="1">
      <alignment vertical="center"/>
    </xf>
    <xf numFmtId="0" fontId="17" fillId="0" borderId="0" xfId="1" applyFont="1" applyFill="1" applyAlignment="1">
      <alignment horizontal="left" vertical="center" shrinkToFit="1"/>
    </xf>
    <xf numFmtId="0" fontId="18" fillId="0" borderId="0" xfId="1" applyFont="1" applyFill="1" applyAlignment="1">
      <alignment horizontal="center" vertical="center" shrinkToFit="1"/>
    </xf>
    <xf numFmtId="0" fontId="17" fillId="0" borderId="0" xfId="1" applyFont="1" applyFill="1" applyAlignment="1">
      <alignment horizontal="center" vertical="center"/>
    </xf>
    <xf numFmtId="0" fontId="19" fillId="0" borderId="0" xfId="2" applyFont="1" applyFill="1" applyAlignment="1">
      <alignment horizontal="left" vertical="center" shrinkToFit="1"/>
    </xf>
    <xf numFmtId="0" fontId="20" fillId="0" borderId="0" xfId="1" applyFont="1" applyFill="1" applyAlignment="1">
      <alignment horizontal="center" vertical="center" shrinkToFit="1"/>
    </xf>
    <xf numFmtId="0" fontId="21" fillId="0" borderId="0" xfId="1" applyFont="1" applyAlignment="1">
      <alignment vertical="center"/>
    </xf>
    <xf numFmtId="0" fontId="17" fillId="0" borderId="0" xfId="1" applyFont="1" applyFill="1" applyBorder="1" applyAlignment="1">
      <alignment horizontal="center" vertical="center" shrinkToFit="1"/>
    </xf>
    <xf numFmtId="0" fontId="17" fillId="0" borderId="0" xfId="1" applyFont="1" applyFill="1" applyBorder="1" applyAlignment="1">
      <alignment horizontal="center" vertical="center"/>
    </xf>
    <xf numFmtId="0" fontId="19" fillId="0" borderId="0" xfId="1" applyFont="1" applyFill="1" applyAlignment="1">
      <alignment horizontal="left" vertical="center" shrinkToFit="1"/>
    </xf>
    <xf numFmtId="0" fontId="4" fillId="0" borderId="0" xfId="2" applyFill="1" applyAlignment="1">
      <alignment horizontal="left" vertical="center" shrinkToFit="1"/>
    </xf>
    <xf numFmtId="0" fontId="17" fillId="0" borderId="0" xfId="0" applyFont="1" applyFill="1" applyAlignment="1">
      <alignment horizontal="center" vertical="center"/>
    </xf>
    <xf numFmtId="0" fontId="17" fillId="0" borderId="0" xfId="0" applyFont="1" applyFill="1" applyAlignment="1">
      <alignment horizontal="center" vertical="center" shrinkToFit="1"/>
    </xf>
    <xf numFmtId="0" fontId="17" fillId="0" borderId="0" xfId="0" applyFont="1" applyFill="1" applyAlignment="1">
      <alignment horizontal="left" vertical="center" shrinkToFit="1"/>
    </xf>
    <xf numFmtId="0" fontId="19" fillId="0" borderId="0" xfId="0" applyFont="1" applyFill="1" applyAlignment="1">
      <alignment horizontal="left" vertical="center" shrinkToFit="1"/>
    </xf>
    <xf numFmtId="0" fontId="18" fillId="0" borderId="0" xfId="0" applyFont="1" applyFill="1" applyAlignment="1">
      <alignment horizontal="center" vertical="center" shrinkToFit="1"/>
    </xf>
    <xf numFmtId="0" fontId="8" fillId="0" borderId="0" xfId="1" applyFont="1" applyAlignment="1">
      <alignment horizontal="center" vertical="center"/>
    </xf>
    <xf numFmtId="0" fontId="7" fillId="0" borderId="0" xfId="1" applyFont="1" applyAlignment="1">
      <alignment vertical="center"/>
    </xf>
    <xf numFmtId="0" fontId="13" fillId="6" borderId="2" xfId="1" applyFont="1" applyFill="1" applyBorder="1" applyAlignment="1">
      <alignment horizontal="left" vertical="center" wrapText="1"/>
    </xf>
    <xf numFmtId="0" fontId="16" fillId="7" borderId="2" xfId="1" applyFont="1" applyFill="1" applyBorder="1" applyAlignment="1">
      <alignment vertical="center"/>
    </xf>
    <xf numFmtId="0" fontId="9" fillId="3" borderId="0" xfId="1" applyFont="1" applyFill="1" applyBorder="1" applyAlignment="1">
      <alignment horizontal="center" vertical="center"/>
    </xf>
    <xf numFmtId="0" fontId="11" fillId="0" borderId="0" xfId="1" applyFont="1" applyBorder="1" applyAlignment="1">
      <alignment vertical="center"/>
    </xf>
    <xf numFmtId="0" fontId="17" fillId="9" borderId="0" xfId="1" applyFont="1" applyFill="1" applyBorder="1" applyAlignment="1">
      <alignment horizontal="center" vertical="center"/>
    </xf>
    <xf numFmtId="0" fontId="17" fillId="9" borderId="0" xfId="1" applyFont="1" applyFill="1" applyAlignment="1">
      <alignment vertical="center"/>
    </xf>
    <xf numFmtId="0" fontId="2" fillId="8" borderId="0" xfId="0" applyFont="1" applyFill="1" applyBorder="1" applyAlignment="1">
      <alignment horizontal="center" vertical="center"/>
    </xf>
    <xf numFmtId="0" fontId="2" fillId="8" borderId="0" xfId="0" applyFont="1" applyFill="1" applyBorder="1" applyAlignment="1">
      <alignment horizontal="center" vertical="center" shrinkToFit="1"/>
    </xf>
    <xf numFmtId="0" fontId="2" fillId="8" borderId="0" xfId="0" applyFont="1" applyFill="1" applyBorder="1" applyAlignment="1">
      <alignment horizontal="left" vertical="center" shrinkToFit="1"/>
    </xf>
    <xf numFmtId="0" fontId="22" fillId="8" borderId="0" xfId="0" applyFont="1" applyFill="1" applyBorder="1" applyAlignment="1">
      <alignment horizontal="left" vertical="center" shrinkToFit="1"/>
    </xf>
    <xf numFmtId="0" fontId="2" fillId="8" borderId="0" xfId="0" applyFont="1" applyFill="1" applyBorder="1" applyAlignment="1">
      <alignment horizontal="left" vertical="center"/>
    </xf>
  </cellXfs>
  <cellStyles count="4">
    <cellStyle name="메모 2" xfId="3"/>
    <cellStyle name="표준" xfId="0" builtinId="0"/>
    <cellStyle name="표준 2" xfId="1"/>
    <cellStyle name="하이퍼링크" xfId="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45236;%20&#46300;&#46972;&#51060;&#48652;/&#9733;EXCHANGE/&#9733;OUTBOUN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22파견교"/>
      <sheetName val="복수학위"/>
      <sheetName val="2020-2학생"/>
      <sheetName val="2021-1학생"/>
      <sheetName val="2021-2학생"/>
      <sheetName val="2021-2파견교"/>
      <sheetName val="TASK"/>
      <sheetName val="R2 deadline 임박"/>
    </sheetNames>
    <sheetDataSet>
      <sheetData sheetId="0">
        <row r="36">
          <cell r="C36" t="str">
            <v>유럽</v>
          </cell>
        </row>
      </sheetData>
      <sheetData sheetId="1"/>
      <sheetData sheetId="2"/>
      <sheetData sheetId="3"/>
      <sheetData sheetId="4">
        <row r="1">
          <cell r="A1" t="str">
            <v>학번</v>
          </cell>
          <cell r="B1" t="str">
            <v>성명</v>
          </cell>
          <cell r="C1" t="str">
            <v>지원분야</v>
          </cell>
          <cell r="D1" t="str">
            <v>배정학교</v>
          </cell>
        </row>
        <row r="2">
          <cell r="A2" t="str">
            <v>201721765</v>
          </cell>
          <cell r="B2" t="str">
            <v>조민정</v>
          </cell>
          <cell r="C2" t="str">
            <v>교환</v>
          </cell>
          <cell r="D2" t="str">
            <v>Hochschule Hannover - University of Applied Sciences and Arts</v>
          </cell>
        </row>
        <row r="3">
          <cell r="A3" t="str">
            <v>201821005</v>
          </cell>
          <cell r="B3" t="str">
            <v>신지은</v>
          </cell>
          <cell r="C3" t="str">
            <v>교환</v>
          </cell>
          <cell r="D3" t="str">
            <v>Hochschule Hannover - University of Applied Sciences and Arts</v>
          </cell>
        </row>
        <row r="4">
          <cell r="A4" t="str">
            <v>201820326</v>
          </cell>
          <cell r="B4" t="str">
            <v>이서유</v>
          </cell>
          <cell r="C4" t="str">
            <v>교환</v>
          </cell>
          <cell r="D4" t="str">
            <v>IESEG School of Management</v>
          </cell>
        </row>
        <row r="5">
          <cell r="A5" t="str">
            <v>201821735</v>
          </cell>
          <cell r="B5" t="str">
            <v>장영원</v>
          </cell>
          <cell r="C5" t="str">
            <v>교환</v>
          </cell>
          <cell r="D5" t="str">
            <v>IESEG School of Management</v>
          </cell>
        </row>
        <row r="6">
          <cell r="A6" t="str">
            <v>201920589</v>
          </cell>
          <cell r="B6" t="str">
            <v>박소정</v>
          </cell>
          <cell r="C6" t="str">
            <v>복수</v>
          </cell>
          <cell r="D6" t="str">
            <v>Illinois Institute of Technology</v>
          </cell>
        </row>
        <row r="7">
          <cell r="A7" t="str">
            <v>201821827</v>
          </cell>
          <cell r="B7" t="str">
            <v>김종원</v>
          </cell>
          <cell r="C7" t="str">
            <v>교환</v>
          </cell>
          <cell r="D7" t="str">
            <v>IMC University of Applied Sciences Krems</v>
          </cell>
        </row>
        <row r="8">
          <cell r="A8" t="str">
            <v>201720812</v>
          </cell>
          <cell r="B8" t="str">
            <v>전상우</v>
          </cell>
          <cell r="C8" t="str">
            <v>교환</v>
          </cell>
          <cell r="D8" t="str">
            <v>ISEP-MULTI</v>
          </cell>
        </row>
        <row r="9">
          <cell r="A9" t="str">
            <v>201922021</v>
          </cell>
          <cell r="B9" t="str">
            <v>강민경</v>
          </cell>
          <cell r="C9" t="str">
            <v>교환</v>
          </cell>
          <cell r="D9" t="str">
            <v>ISEP-US</v>
          </cell>
        </row>
        <row r="10">
          <cell r="A10" t="str">
            <v>201821221</v>
          </cell>
          <cell r="B10" t="str">
            <v>연지은</v>
          </cell>
          <cell r="C10" t="str">
            <v>교환</v>
          </cell>
          <cell r="D10" t="str">
            <v>ISEP-US</v>
          </cell>
        </row>
        <row r="11">
          <cell r="A11" t="str">
            <v>201720889</v>
          </cell>
          <cell r="B11" t="str">
            <v>이수민</v>
          </cell>
          <cell r="C11" t="str">
            <v>교환</v>
          </cell>
          <cell r="D11" t="str">
            <v>Leibniz Universitat Hannover</v>
          </cell>
        </row>
        <row r="12">
          <cell r="A12" t="str">
            <v>201621456</v>
          </cell>
          <cell r="B12" t="str">
            <v>심영훈</v>
          </cell>
          <cell r="C12" t="str">
            <v>교환</v>
          </cell>
          <cell r="D12" t="str">
            <v>Leibniz Universitat Hannover</v>
          </cell>
        </row>
        <row r="13">
          <cell r="A13" t="str">
            <v>201721716</v>
          </cell>
          <cell r="B13" t="str">
            <v>김효원</v>
          </cell>
          <cell r="C13" t="str">
            <v>교환</v>
          </cell>
          <cell r="D13" t="str">
            <v>Linnaeus University</v>
          </cell>
        </row>
        <row r="14">
          <cell r="A14" t="str">
            <v>201821987</v>
          </cell>
          <cell r="B14" t="str">
            <v>이정민</v>
          </cell>
          <cell r="C14" t="str">
            <v>교환</v>
          </cell>
          <cell r="D14" t="str">
            <v>Nagasaki University</v>
          </cell>
        </row>
        <row r="15">
          <cell r="A15" t="str">
            <v>201823872</v>
          </cell>
          <cell r="B15" t="str">
            <v>이예진</v>
          </cell>
          <cell r="C15" t="str">
            <v>교환</v>
          </cell>
          <cell r="D15" t="str">
            <v>National Chengchi University</v>
          </cell>
        </row>
        <row r="16">
          <cell r="A16" t="str">
            <v>202021837</v>
          </cell>
          <cell r="B16" t="str">
            <v>박지원</v>
          </cell>
          <cell r="C16" t="str">
            <v>교환</v>
          </cell>
          <cell r="D16" t="str">
            <v>National Chengchi University</v>
          </cell>
        </row>
        <row r="17">
          <cell r="A17" t="str">
            <v>201621690</v>
          </cell>
          <cell r="B17" t="str">
            <v>박채림</v>
          </cell>
          <cell r="C17" t="str">
            <v>교환</v>
          </cell>
          <cell r="D17" t="str">
            <v>National Chung Hsing University</v>
          </cell>
        </row>
        <row r="18">
          <cell r="A18" t="str">
            <v>201821546</v>
          </cell>
          <cell r="B18" t="str">
            <v>장선녕</v>
          </cell>
          <cell r="C18" t="str">
            <v>교환</v>
          </cell>
          <cell r="D18" t="str">
            <v>National Chung Hsing University</v>
          </cell>
        </row>
        <row r="19">
          <cell r="A19" t="str">
            <v>201721053</v>
          </cell>
          <cell r="B19" t="str">
            <v>전민</v>
          </cell>
          <cell r="C19" t="str">
            <v>교환</v>
          </cell>
          <cell r="D19" t="str">
            <v>Nuertingen-Geislingen University</v>
          </cell>
        </row>
        <row r="20">
          <cell r="A20" t="str">
            <v>201720296</v>
          </cell>
          <cell r="B20" t="str">
            <v>김용우</v>
          </cell>
          <cell r="C20" t="str">
            <v>교환</v>
          </cell>
          <cell r="D20" t="str">
            <v>Nuertingen-Geislingen University</v>
          </cell>
        </row>
        <row r="21">
          <cell r="A21" t="str">
            <v>201823795</v>
          </cell>
          <cell r="B21" t="str">
            <v>정승호</v>
          </cell>
          <cell r="C21" t="str">
            <v>교환</v>
          </cell>
          <cell r="D21" t="str">
            <v>State University of New York at Stony Brook</v>
          </cell>
        </row>
        <row r="22">
          <cell r="A22" t="str">
            <v>201922026</v>
          </cell>
          <cell r="B22" t="str">
            <v>송현진</v>
          </cell>
          <cell r="C22" t="str">
            <v>복수</v>
          </cell>
          <cell r="D22" t="str">
            <v>State University of New York at Stony Brook</v>
          </cell>
        </row>
        <row r="23">
          <cell r="A23" t="str">
            <v>201823718</v>
          </cell>
          <cell r="B23" t="str">
            <v>이준석</v>
          </cell>
          <cell r="C23" t="str">
            <v>교환</v>
          </cell>
          <cell r="D23" t="str">
            <v>Tampere University of Applied Sciences(TAMK)</v>
          </cell>
        </row>
        <row r="24">
          <cell r="A24" t="str">
            <v>201823878</v>
          </cell>
          <cell r="B24" t="str">
            <v>송수빈</v>
          </cell>
          <cell r="C24" t="str">
            <v>교환</v>
          </cell>
          <cell r="D24" t="str">
            <v>Technische Hochschule Nuernberg Georg Simon Ohm</v>
          </cell>
        </row>
        <row r="25">
          <cell r="A25" t="str">
            <v>201521461</v>
          </cell>
          <cell r="B25" t="str">
            <v>이종현</v>
          </cell>
          <cell r="C25" t="str">
            <v>교환</v>
          </cell>
          <cell r="D25" t="str">
            <v xml:space="preserve">Tecnologico de Monterrey </v>
          </cell>
        </row>
        <row r="26">
          <cell r="A26" t="str">
            <v>201720846</v>
          </cell>
          <cell r="B26" t="str">
            <v>김준영</v>
          </cell>
          <cell r="C26" t="str">
            <v>교환</v>
          </cell>
          <cell r="D26" t="str">
            <v>Tomsk Polytechnic University</v>
          </cell>
        </row>
        <row r="27">
          <cell r="A27" t="str">
            <v>201821742</v>
          </cell>
          <cell r="B27" t="str">
            <v>유지예</v>
          </cell>
          <cell r="C27" t="str">
            <v>교환</v>
          </cell>
          <cell r="D27" t="str">
            <v>University of Bayreuth</v>
          </cell>
        </row>
        <row r="28">
          <cell r="A28" t="str">
            <v>202020286</v>
          </cell>
          <cell r="B28" t="str">
            <v>김소연</v>
          </cell>
          <cell r="C28" t="str">
            <v>교환</v>
          </cell>
          <cell r="D28" t="str">
            <v>University of Central Lancashire</v>
          </cell>
        </row>
        <row r="29">
          <cell r="A29" t="str">
            <v>201921732</v>
          </cell>
          <cell r="B29" t="str">
            <v>정승은</v>
          </cell>
          <cell r="C29" t="str">
            <v>교환</v>
          </cell>
          <cell r="D29" t="str">
            <v>University of Nantes</v>
          </cell>
        </row>
        <row r="30">
          <cell r="A30" t="str">
            <v>201820859</v>
          </cell>
          <cell r="B30" t="str">
            <v>박수진</v>
          </cell>
          <cell r="C30" t="str">
            <v>교환</v>
          </cell>
          <cell r="D30" t="str">
            <v>University of Warsaw</v>
          </cell>
        </row>
        <row r="31">
          <cell r="A31" t="str">
            <v>201720378</v>
          </cell>
          <cell r="B31" t="str">
            <v>백경화</v>
          </cell>
          <cell r="C31" t="str">
            <v>교환</v>
          </cell>
          <cell r="D31" t="str">
            <v>University of Bayreuth</v>
          </cell>
        </row>
        <row r="32">
          <cell r="A32" t="str">
            <v>201721716</v>
          </cell>
          <cell r="B32" t="str">
            <v>김효원</v>
          </cell>
          <cell r="C32" t="str">
            <v>교환</v>
          </cell>
          <cell r="D32" t="str">
            <v>University of Warsaw</v>
          </cell>
        </row>
        <row r="33">
          <cell r="A33" t="str">
            <v>201820897</v>
          </cell>
          <cell r="B33" t="str">
            <v>김도현</v>
          </cell>
          <cell r="C33" t="str">
            <v>교환</v>
          </cell>
          <cell r="D33" t="str">
            <v>State University of New York at Stony Brook</v>
          </cell>
        </row>
        <row r="34">
          <cell r="A34" t="str">
            <v>201921734</v>
          </cell>
          <cell r="B34" t="str">
            <v>안승애</v>
          </cell>
          <cell r="C34" t="str">
            <v>교환</v>
          </cell>
          <cell r="D34" t="str">
            <v>Ecole Superieure du Commerce Exterieur (ESCE)</v>
          </cell>
        </row>
        <row r="35">
          <cell r="A35" t="str">
            <v>201821653</v>
          </cell>
          <cell r="B35" t="str">
            <v>정원선</v>
          </cell>
          <cell r="C35" t="str">
            <v>복수</v>
          </cell>
          <cell r="D35" t="str">
            <v>State University of New York at Stony Brook</v>
          </cell>
        </row>
        <row r="37">
          <cell r="B37" t="str">
            <v>교환 27</v>
          </cell>
          <cell r="D37" t="str">
            <v>12개국 20개교(ISEP-US포함)</v>
          </cell>
        </row>
        <row r="38">
          <cell r="B38" t="str">
            <v>복수 3</v>
          </cell>
        </row>
        <row r="39">
          <cell r="B39" t="str">
            <v>취소 3</v>
          </cell>
        </row>
        <row r="40">
          <cell r="B40" t="str">
            <v>변경 1</v>
          </cell>
        </row>
      </sheetData>
      <sheetData sheetId="5">
        <row r="38">
          <cell r="A38" t="str">
            <v>교환</v>
          </cell>
          <cell r="E38" t="str">
            <v>Universite du Quebec a Montreal(UQAM)</v>
          </cell>
        </row>
        <row r="39">
          <cell r="A39" t="str">
            <v>교환</v>
          </cell>
          <cell r="E39" t="str">
            <v>Pontificia Universidade Catolica do Rio de Janeiro (PUC-Rio)</v>
          </cell>
        </row>
      </sheetData>
      <sheetData sheetId="6"/>
      <sheetData sheetId="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ieseg.fr/en/international/study-at-ieseg-in-exchange/course-list/" TargetMode="External"/><Relationship Id="rId18" Type="http://schemas.openxmlformats.org/officeDocument/2006/relationships/hyperlink" Target="https://www.esdes.fr/en/en/esdes-business-school-for-international-students-3703.kjsp" TargetMode="External"/><Relationship Id="rId26" Type="http://schemas.openxmlformats.org/officeDocument/2006/relationships/hyperlink" Target="https://www.imt-bs.eu/en/" TargetMode="External"/><Relationship Id="rId3" Type="http://schemas.openxmlformats.org/officeDocument/2006/relationships/hyperlink" Target="https://www.uni-giessen.de/internationales/ce" TargetMode="External"/><Relationship Id="rId21" Type="http://schemas.openxmlformats.org/officeDocument/2006/relationships/hyperlink" Target="http://unileoben.ac.at/international" TargetMode="External"/><Relationship Id="rId34" Type="http://schemas.openxmlformats.org/officeDocument/2006/relationships/hyperlink" Target="https://www.nottingham.ac.uk/studywithus/international-applicants/spend-part-of-your-degree-here/international-exchange.aspx" TargetMode="External"/><Relationship Id="rId7" Type="http://schemas.openxmlformats.org/officeDocument/2006/relationships/hyperlink" Target="http://ri.ufp.pt/en/study-at-ufp-exchange/" TargetMode="External"/><Relationship Id="rId12" Type="http://schemas.openxmlformats.org/officeDocument/2006/relationships/hyperlink" Target="https://www.hfwu.de/de/" TargetMode="External"/><Relationship Id="rId17" Type="http://schemas.openxmlformats.org/officeDocument/2006/relationships/hyperlink" Target="https://www.esdes.fr/en/welcome/programs-2/exchange/" TargetMode="External"/><Relationship Id="rId25" Type="http://schemas.openxmlformats.org/officeDocument/2006/relationships/hyperlink" Target="http://en.bstu.by/" TargetMode="External"/><Relationship Id="rId33" Type="http://schemas.openxmlformats.org/officeDocument/2006/relationships/hyperlink" Target="https://www.ucsiuniversity.edu.my/about-us/global-engagement-office" TargetMode="External"/><Relationship Id="rId2" Type="http://schemas.openxmlformats.org/officeDocument/2006/relationships/hyperlink" Target="https://fwiwi.fhws.de/en/international/incoming-exchange-students/studying-at-fhws/schedule/" TargetMode="External"/><Relationship Id="rId16" Type="http://schemas.openxmlformats.org/officeDocument/2006/relationships/hyperlink" Target="https://www.hs-schmalkalden.de/de.html" TargetMode="External"/><Relationship Id="rId20" Type="http://schemas.openxmlformats.org/officeDocument/2006/relationships/hyperlink" Target="http://en.sdu.edu.cn/article.php?classid=24" TargetMode="External"/><Relationship Id="rId29" Type="http://schemas.openxmlformats.org/officeDocument/2006/relationships/hyperlink" Target="http://www.uum.edu.my/" TargetMode="External"/><Relationship Id="rId1" Type="http://schemas.openxmlformats.org/officeDocument/2006/relationships/hyperlink" Target="http://oia.tu.ac.th/index.php?option=com_content&amp;view=article&amp;id=331&amp;Itemid=364" TargetMode="External"/><Relationship Id="rId6" Type="http://schemas.openxmlformats.org/officeDocument/2006/relationships/hyperlink" Target="https://www.fh-ooe.at/en/international/incomings/course-catalogue/" TargetMode="External"/><Relationship Id="rId11" Type="http://schemas.openxmlformats.org/officeDocument/2006/relationships/hyperlink" Target="http://study.cqu.edu.cn/" TargetMode="External"/><Relationship Id="rId24" Type="http://schemas.openxmlformats.org/officeDocument/2006/relationships/hyperlink" Target="https://cu.edu.ge/en/international-relations/inc-international-students/incoming" TargetMode="External"/><Relationship Id="rId32" Type="http://schemas.openxmlformats.org/officeDocument/2006/relationships/hyperlink" Target="https://eisti.fr/en/international/exchange-programmes-international-students" TargetMode="External"/><Relationship Id="rId5" Type="http://schemas.openxmlformats.org/officeDocument/2006/relationships/hyperlink" Target="https://www.international-office.uni-bayreuth.de/pool/dokumente/Come-to-Bayreuth-Informationen-zu-den-Studienangeboten/English-taught-Courses-at-the-University-of-Bayreuth.pdf" TargetMode="External"/><Relationship Id="rId15" Type="http://schemas.openxmlformats.org/officeDocument/2006/relationships/hyperlink" Target="https://www.hs-schmalkalden.de/en/international/incoming-students/courses-for-incomings/exchange-students.html" TargetMode="External"/><Relationship Id="rId23" Type="http://schemas.openxmlformats.org/officeDocument/2006/relationships/hyperlink" Target="https://www.eiu.edu/international/InternationalEducationWeek.php" TargetMode="External"/><Relationship Id="rId28" Type="http://schemas.openxmlformats.org/officeDocument/2006/relationships/hyperlink" Target="http://hea.uum.edu.my/index.php/academic/academic-handbook/undergraduate" TargetMode="External"/><Relationship Id="rId10" Type="http://schemas.openxmlformats.org/officeDocument/2006/relationships/hyperlink" Target="http://study.cqu.edu.cn/" TargetMode="External"/><Relationship Id="rId19" Type="http://schemas.openxmlformats.org/officeDocument/2006/relationships/hyperlink" Target="https://studyinmexico.tec.mx/how-apply/admission-process" TargetMode="External"/><Relationship Id="rId31" Type="http://schemas.openxmlformats.org/officeDocument/2006/relationships/hyperlink" Target="https://nmu.edu/" TargetMode="External"/><Relationship Id="rId4" Type="http://schemas.openxmlformats.org/officeDocument/2006/relationships/hyperlink" Target="http://www.uni-giessen.de/internationales" TargetMode="External"/><Relationship Id="rId9" Type="http://schemas.openxmlformats.org/officeDocument/2006/relationships/hyperlink" Target="https://www.fh-ooe.at/en/" TargetMode="External"/><Relationship Id="rId14" Type="http://schemas.openxmlformats.org/officeDocument/2006/relationships/hyperlink" Target="https://www.uvsq.fr/exchange-programs" TargetMode="External"/><Relationship Id="rId22" Type="http://schemas.openxmlformats.org/officeDocument/2006/relationships/hyperlink" Target="https://www.bilkent.edu.tr/bilkent/academic/exchange/bilateral_agreements.html" TargetMode="External"/><Relationship Id="rId27" Type="http://schemas.openxmlformats.org/officeDocument/2006/relationships/hyperlink" Target="https://waruneekae.wixsite.com/website/inbound-students" TargetMode="External"/><Relationship Id="rId30" Type="http://schemas.openxmlformats.org/officeDocument/2006/relationships/hyperlink" Target="https://www.esiee.fr/en/international/exchange-students" TargetMode="External"/><Relationship Id="rId35" Type="http://schemas.openxmlformats.org/officeDocument/2006/relationships/printerSettings" Target="../printerSettings/printerSettings1.bin"/><Relationship Id="rId8" Type="http://schemas.openxmlformats.org/officeDocument/2006/relationships/hyperlink" Target="https://www.fh-krems.ac.at/e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0"/>
  <sheetViews>
    <sheetView tabSelected="1" zoomScale="110" zoomScaleNormal="110" workbookViewId="0">
      <pane xSplit="5" ySplit="4" topLeftCell="F27" activePane="bottomRight" state="frozen"/>
      <selection pane="topRight" activeCell="F1" sqref="F1"/>
      <selection pane="bottomLeft" activeCell="A5" sqref="A5"/>
      <selection pane="bottomRight" activeCell="M27" sqref="M27"/>
    </sheetView>
  </sheetViews>
  <sheetFormatPr defaultRowHeight="12"/>
  <cols>
    <col min="1" max="1" width="6" style="1" customWidth="1"/>
    <col min="2" max="2" width="3.7109375" style="1" customWidth="1"/>
    <col min="3" max="3" width="8.5703125" style="1" customWidth="1"/>
    <col min="4" max="4" width="8" style="1" customWidth="1"/>
    <col min="5" max="5" width="34.42578125" style="1" customWidth="1"/>
    <col min="6" max="7" width="7" style="1" customWidth="1"/>
    <col min="8" max="8" width="8.140625" style="1" customWidth="1"/>
    <col min="9" max="11" width="4.85546875" style="1" customWidth="1"/>
    <col min="12" max="14" width="5.85546875" style="1" customWidth="1"/>
    <col min="15" max="15" width="11.7109375" style="1" customWidth="1"/>
    <col min="16" max="16" width="100.5703125" style="1" customWidth="1"/>
    <col min="17" max="17" width="13.42578125" style="1" customWidth="1"/>
    <col min="18" max="16384" width="9.140625" style="1"/>
  </cols>
  <sheetData>
    <row r="1" spans="1:20" ht="21" customHeight="1">
      <c r="A1" s="32" t="s">
        <v>223</v>
      </c>
      <c r="B1" s="33"/>
      <c r="C1" s="33"/>
      <c r="D1" s="33"/>
      <c r="E1" s="33"/>
      <c r="F1" s="33"/>
      <c r="G1" s="33"/>
      <c r="H1" s="33"/>
      <c r="I1" s="33"/>
      <c r="J1" s="33"/>
      <c r="K1" s="33"/>
      <c r="L1" s="33"/>
      <c r="M1" s="33"/>
      <c r="N1" s="33"/>
      <c r="O1" s="33"/>
      <c r="P1" s="33"/>
      <c r="Q1" s="33"/>
      <c r="R1" s="33"/>
      <c r="S1" s="33"/>
    </row>
    <row r="2" spans="1:20" ht="226.5" customHeight="1">
      <c r="A2" s="13" t="s">
        <v>207</v>
      </c>
      <c r="B2" s="34" t="s">
        <v>254</v>
      </c>
      <c r="C2" s="35"/>
      <c r="D2" s="35"/>
      <c r="E2" s="35"/>
      <c r="F2" s="35"/>
      <c r="G2" s="35"/>
      <c r="H2" s="35"/>
      <c r="I2" s="35"/>
      <c r="J2" s="35"/>
      <c r="K2" s="35"/>
      <c r="L2" s="35"/>
      <c r="M2" s="35"/>
      <c r="N2" s="35"/>
      <c r="O2" s="35"/>
      <c r="P2" s="35"/>
      <c r="Q2" s="35"/>
      <c r="R2" s="35"/>
      <c r="S2" s="35"/>
    </row>
    <row r="3" spans="1:20" ht="12.4" customHeight="1">
      <c r="A3" s="2" t="s">
        <v>206</v>
      </c>
      <c r="B3" s="2" t="s">
        <v>205</v>
      </c>
      <c r="C3" s="2" t="s">
        <v>204</v>
      </c>
      <c r="D3" s="2" t="s">
        <v>203</v>
      </c>
      <c r="E3" s="3" t="s">
        <v>202</v>
      </c>
      <c r="F3" s="4" t="s">
        <v>201</v>
      </c>
      <c r="G3" s="4" t="s">
        <v>200</v>
      </c>
      <c r="H3" s="3" t="s">
        <v>199</v>
      </c>
      <c r="I3" s="5" t="s">
        <v>198</v>
      </c>
      <c r="J3" s="6" t="s">
        <v>197</v>
      </c>
      <c r="K3" s="2" t="s">
        <v>196</v>
      </c>
      <c r="L3" s="36" t="s">
        <v>195</v>
      </c>
      <c r="M3" s="37"/>
      <c r="N3" s="37"/>
      <c r="O3" s="37"/>
      <c r="P3" s="3" t="s">
        <v>194</v>
      </c>
      <c r="Q3" s="3" t="s">
        <v>193</v>
      </c>
      <c r="R3" s="3" t="s">
        <v>192</v>
      </c>
      <c r="S3" s="3" t="s">
        <v>191</v>
      </c>
    </row>
    <row r="4" spans="1:20" ht="12.4" customHeight="1">
      <c r="A4" s="7"/>
      <c r="B4" s="7"/>
      <c r="C4" s="8"/>
      <c r="D4" s="7"/>
      <c r="E4" s="9"/>
      <c r="F4" s="10" t="s">
        <v>190</v>
      </c>
      <c r="G4" s="10" t="s">
        <v>190</v>
      </c>
      <c r="H4" s="9"/>
      <c r="I4" s="7" t="s">
        <v>189</v>
      </c>
      <c r="J4" s="7" t="s">
        <v>188</v>
      </c>
      <c r="K4" s="7" t="s">
        <v>188</v>
      </c>
      <c r="L4" s="11" t="s">
        <v>187</v>
      </c>
      <c r="M4" s="11" t="s">
        <v>186</v>
      </c>
      <c r="N4" s="12" t="s">
        <v>185</v>
      </c>
      <c r="O4" s="11" t="s">
        <v>184</v>
      </c>
      <c r="P4" s="9"/>
      <c r="Q4" s="9"/>
      <c r="R4" s="9"/>
      <c r="S4" s="9"/>
    </row>
    <row r="5" spans="1:20" s="16" customFormat="1" ht="14.1" customHeight="1">
      <c r="A5" s="23" t="s">
        <v>2</v>
      </c>
      <c r="B5" s="24">
        <v>1</v>
      </c>
      <c r="C5" s="15" t="s">
        <v>16</v>
      </c>
      <c r="D5" s="15" t="s">
        <v>91</v>
      </c>
      <c r="E5" s="17" t="s">
        <v>90</v>
      </c>
      <c r="F5" s="18"/>
      <c r="G5" s="18" t="s">
        <v>89</v>
      </c>
      <c r="H5" s="15"/>
      <c r="I5" s="15">
        <v>5</v>
      </c>
      <c r="J5" s="19">
        <v>1</v>
      </c>
      <c r="K5" s="19">
        <f t="shared" ref="K5:K15" si="0">I5-J5</f>
        <v>4</v>
      </c>
      <c r="L5" s="15">
        <v>70</v>
      </c>
      <c r="M5" s="15">
        <v>5.5</v>
      </c>
      <c r="N5" s="15">
        <v>750</v>
      </c>
      <c r="O5" s="15" t="s">
        <v>17</v>
      </c>
      <c r="P5" s="17" t="s">
        <v>88</v>
      </c>
      <c r="Q5" s="15"/>
      <c r="R5" s="20" t="s">
        <v>87</v>
      </c>
      <c r="S5" s="17" t="s">
        <v>86</v>
      </c>
    </row>
    <row r="6" spans="1:20" s="16" customFormat="1" ht="14.1" customHeight="1">
      <c r="A6" s="15" t="s">
        <v>2</v>
      </c>
      <c r="B6" s="24">
        <v>2</v>
      </c>
      <c r="C6" s="15" t="s">
        <v>16</v>
      </c>
      <c r="D6" s="15" t="s">
        <v>15</v>
      </c>
      <c r="E6" s="17" t="s">
        <v>66</v>
      </c>
      <c r="F6" s="18" t="s">
        <v>65</v>
      </c>
      <c r="G6" s="18" t="s">
        <v>64</v>
      </c>
      <c r="H6" s="15"/>
      <c r="I6" s="15">
        <v>10</v>
      </c>
      <c r="J6" s="19">
        <v>0</v>
      </c>
      <c r="K6" s="19">
        <f t="shared" si="0"/>
        <v>10</v>
      </c>
      <c r="L6" s="15">
        <v>61</v>
      </c>
      <c r="M6" s="15">
        <v>6</v>
      </c>
      <c r="N6" s="15" t="s">
        <v>0</v>
      </c>
      <c r="O6" s="15" t="s">
        <v>0</v>
      </c>
      <c r="P6" s="17" t="s">
        <v>63</v>
      </c>
      <c r="Q6" s="15" t="s">
        <v>5</v>
      </c>
      <c r="R6" s="17" t="s">
        <v>62</v>
      </c>
      <c r="S6" s="20" t="s">
        <v>61</v>
      </c>
    </row>
    <row r="7" spans="1:20" s="16" customFormat="1" ht="14.1" customHeight="1">
      <c r="A7" s="19" t="s">
        <v>2</v>
      </c>
      <c r="B7" s="24">
        <v>3</v>
      </c>
      <c r="C7" s="15" t="s">
        <v>16</v>
      </c>
      <c r="D7" s="15" t="s">
        <v>15</v>
      </c>
      <c r="E7" s="17" t="s">
        <v>14</v>
      </c>
      <c r="F7" s="18"/>
      <c r="G7" s="18" t="s">
        <v>13</v>
      </c>
      <c r="H7" s="15"/>
      <c r="I7" s="15">
        <v>1</v>
      </c>
      <c r="J7" s="19">
        <v>0</v>
      </c>
      <c r="K7" s="19">
        <f t="shared" si="0"/>
        <v>1</v>
      </c>
      <c r="L7" s="15">
        <v>61</v>
      </c>
      <c r="M7" s="15">
        <v>6</v>
      </c>
      <c r="N7" s="15" t="s">
        <v>0</v>
      </c>
      <c r="O7" s="15" t="s">
        <v>0</v>
      </c>
      <c r="P7" s="17" t="s">
        <v>12</v>
      </c>
      <c r="Q7" s="15" t="s">
        <v>8</v>
      </c>
      <c r="R7" s="25" t="s">
        <v>11</v>
      </c>
      <c r="S7" s="20" t="s">
        <v>10</v>
      </c>
    </row>
    <row r="8" spans="1:20" s="16" customFormat="1" ht="14.1" customHeight="1">
      <c r="A8" s="19" t="s">
        <v>2</v>
      </c>
      <c r="B8" s="24">
        <v>4</v>
      </c>
      <c r="C8" s="15" t="s">
        <v>244</v>
      </c>
      <c r="D8" s="15" t="s">
        <v>36</v>
      </c>
      <c r="E8" s="17" t="s">
        <v>235</v>
      </c>
      <c r="F8" s="18" t="s">
        <v>236</v>
      </c>
      <c r="G8" s="18" t="s">
        <v>237</v>
      </c>
      <c r="H8" s="15"/>
      <c r="I8" s="15"/>
      <c r="J8" s="19"/>
      <c r="K8" s="19"/>
      <c r="L8" s="15">
        <v>35</v>
      </c>
      <c r="M8" s="15">
        <v>5</v>
      </c>
      <c r="N8" s="15"/>
      <c r="O8" s="15" t="s">
        <v>238</v>
      </c>
      <c r="P8" s="17" t="s">
        <v>241</v>
      </c>
      <c r="Q8" s="17"/>
      <c r="R8" s="15" t="s">
        <v>240</v>
      </c>
      <c r="S8" s="26" t="s">
        <v>239</v>
      </c>
      <c r="T8" s="26"/>
    </row>
    <row r="9" spans="1:20" s="16" customFormat="1" ht="14.1" customHeight="1">
      <c r="A9" s="19" t="s">
        <v>2</v>
      </c>
      <c r="B9" s="24">
        <v>5</v>
      </c>
      <c r="C9" s="15" t="s">
        <v>1</v>
      </c>
      <c r="D9" s="15" t="s">
        <v>36</v>
      </c>
      <c r="E9" s="17" t="s">
        <v>35</v>
      </c>
      <c r="F9" s="18" t="s">
        <v>213</v>
      </c>
      <c r="G9" s="18" t="s">
        <v>214</v>
      </c>
      <c r="H9" s="15"/>
      <c r="I9" s="15">
        <v>3</v>
      </c>
      <c r="J9" s="19">
        <v>0</v>
      </c>
      <c r="K9" s="19">
        <f t="shared" si="0"/>
        <v>3</v>
      </c>
      <c r="L9" s="15" t="s">
        <v>0</v>
      </c>
      <c r="M9" s="15" t="s">
        <v>0</v>
      </c>
      <c r="N9" s="15" t="s">
        <v>0</v>
      </c>
      <c r="O9" s="15" t="s">
        <v>34</v>
      </c>
      <c r="P9" s="17" t="s">
        <v>33</v>
      </c>
      <c r="Q9" s="15" t="s">
        <v>5</v>
      </c>
      <c r="R9" s="25" t="s">
        <v>32</v>
      </c>
      <c r="S9" s="20" t="s">
        <v>31</v>
      </c>
    </row>
    <row r="10" spans="1:20" s="16" customFormat="1" ht="14.1" customHeight="1">
      <c r="A10" s="19" t="s">
        <v>2</v>
      </c>
      <c r="B10" s="24">
        <v>6</v>
      </c>
      <c r="C10" s="19" t="s">
        <v>1</v>
      </c>
      <c r="D10" s="19" t="s">
        <v>60</v>
      </c>
      <c r="E10" s="17" t="s">
        <v>172</v>
      </c>
      <c r="F10" s="18" t="s">
        <v>171</v>
      </c>
      <c r="G10" s="18" t="s">
        <v>170</v>
      </c>
      <c r="H10" s="15" t="s">
        <v>165</v>
      </c>
      <c r="I10" s="19">
        <v>3</v>
      </c>
      <c r="J10" s="19">
        <v>1</v>
      </c>
      <c r="K10" s="19">
        <f t="shared" si="0"/>
        <v>2</v>
      </c>
      <c r="L10" s="15">
        <v>79</v>
      </c>
      <c r="M10" s="15">
        <v>6</v>
      </c>
      <c r="N10" s="19" t="s">
        <v>0</v>
      </c>
      <c r="O10" s="15" t="s">
        <v>169</v>
      </c>
      <c r="P10" s="17" t="s">
        <v>168</v>
      </c>
      <c r="Q10" s="15" t="s">
        <v>5</v>
      </c>
      <c r="R10" s="17" t="s">
        <v>167</v>
      </c>
      <c r="S10" s="17" t="s">
        <v>166</v>
      </c>
    </row>
    <row r="11" spans="1:20" s="16" customFormat="1" ht="14.1" customHeight="1">
      <c r="A11" s="19" t="s">
        <v>2</v>
      </c>
      <c r="B11" s="24">
        <v>7</v>
      </c>
      <c r="C11" s="19" t="s">
        <v>1</v>
      </c>
      <c r="D11" s="19" t="s">
        <v>85</v>
      </c>
      <c r="E11" s="17" t="s">
        <v>123</v>
      </c>
      <c r="F11" s="18" t="s">
        <v>21</v>
      </c>
      <c r="G11" s="18" t="s">
        <v>119</v>
      </c>
      <c r="H11" s="15"/>
      <c r="I11" s="19">
        <v>2</v>
      </c>
      <c r="J11" s="19">
        <v>0</v>
      </c>
      <c r="K11" s="19">
        <f t="shared" si="0"/>
        <v>2</v>
      </c>
      <c r="L11" s="15">
        <v>80</v>
      </c>
      <c r="M11" s="15">
        <v>6</v>
      </c>
      <c r="N11" s="19">
        <v>800</v>
      </c>
      <c r="O11" s="15" t="s">
        <v>82</v>
      </c>
      <c r="P11" s="17" t="s">
        <v>122</v>
      </c>
      <c r="Q11" s="15"/>
      <c r="R11" s="25" t="s">
        <v>121</v>
      </c>
      <c r="S11" s="25" t="s">
        <v>121</v>
      </c>
    </row>
    <row r="12" spans="1:20" s="16" customFormat="1" ht="14.1" customHeight="1">
      <c r="A12" s="15" t="s">
        <v>2</v>
      </c>
      <c r="B12" s="24">
        <v>8</v>
      </c>
      <c r="C12" s="15" t="s">
        <v>1</v>
      </c>
      <c r="D12" s="15" t="s">
        <v>85</v>
      </c>
      <c r="E12" s="17" t="s">
        <v>84</v>
      </c>
      <c r="F12" s="18" t="s">
        <v>83</v>
      </c>
      <c r="G12" s="18" t="s">
        <v>64</v>
      </c>
      <c r="H12" s="15"/>
      <c r="I12" s="15">
        <v>3</v>
      </c>
      <c r="J12" s="19">
        <v>0</v>
      </c>
      <c r="K12" s="19">
        <f t="shared" si="0"/>
        <v>3</v>
      </c>
      <c r="L12" s="15">
        <v>80</v>
      </c>
      <c r="M12" s="15">
        <v>6</v>
      </c>
      <c r="N12" s="15" t="s">
        <v>0</v>
      </c>
      <c r="O12" s="15" t="s">
        <v>82</v>
      </c>
      <c r="P12" s="17" t="s">
        <v>81</v>
      </c>
      <c r="Q12" s="15" t="s">
        <v>8</v>
      </c>
      <c r="R12" s="17" t="s">
        <v>80</v>
      </c>
      <c r="S12" s="20" t="s">
        <v>79</v>
      </c>
    </row>
    <row r="13" spans="1:20" s="16" customFormat="1" ht="14.1" customHeight="1">
      <c r="A13" s="19" t="s">
        <v>2</v>
      </c>
      <c r="B13" s="24">
        <v>9</v>
      </c>
      <c r="C13" s="15" t="s">
        <v>1</v>
      </c>
      <c r="D13" s="15" t="s">
        <v>41</v>
      </c>
      <c r="E13" s="17" t="s">
        <v>40</v>
      </c>
      <c r="F13" s="18"/>
      <c r="G13" s="18" t="s">
        <v>39</v>
      </c>
      <c r="H13" s="15"/>
      <c r="I13" s="15">
        <v>10</v>
      </c>
      <c r="J13" s="19">
        <v>0</v>
      </c>
      <c r="K13" s="19">
        <f t="shared" si="0"/>
        <v>10</v>
      </c>
      <c r="L13" s="15" t="s">
        <v>0</v>
      </c>
      <c r="M13" s="15" t="s">
        <v>0</v>
      </c>
      <c r="N13" s="15" t="s">
        <v>0</v>
      </c>
      <c r="O13" s="15" t="s">
        <v>0</v>
      </c>
      <c r="P13" s="17"/>
      <c r="Q13" s="15" t="s">
        <v>5</v>
      </c>
      <c r="R13" s="25" t="s">
        <v>38</v>
      </c>
      <c r="S13" s="20" t="s">
        <v>37</v>
      </c>
    </row>
    <row r="14" spans="1:20" s="16" customFormat="1" ht="14.1" customHeight="1">
      <c r="A14" s="19" t="s">
        <v>2</v>
      </c>
      <c r="B14" s="24">
        <v>10</v>
      </c>
      <c r="C14" s="19" t="s">
        <v>1</v>
      </c>
      <c r="D14" s="19" t="s">
        <v>41</v>
      </c>
      <c r="E14" s="17" t="s">
        <v>176</v>
      </c>
      <c r="F14" s="18"/>
      <c r="G14" s="18" t="s">
        <v>175</v>
      </c>
      <c r="H14" s="15" t="s">
        <v>165</v>
      </c>
      <c r="I14" s="19">
        <v>2</v>
      </c>
      <c r="J14" s="19">
        <v>0</v>
      </c>
      <c r="K14" s="19">
        <f t="shared" si="0"/>
        <v>2</v>
      </c>
      <c r="L14" s="15">
        <v>61</v>
      </c>
      <c r="M14" s="15">
        <v>4.5</v>
      </c>
      <c r="N14" s="19" t="s">
        <v>0</v>
      </c>
      <c r="O14" s="15" t="s">
        <v>0</v>
      </c>
      <c r="P14" s="17" t="s">
        <v>208</v>
      </c>
      <c r="Q14" s="15" t="s">
        <v>8</v>
      </c>
      <c r="R14" s="20" t="s">
        <v>174</v>
      </c>
      <c r="S14" s="17" t="s">
        <v>173</v>
      </c>
    </row>
    <row r="15" spans="1:20" s="16" customFormat="1" ht="14.1" customHeight="1">
      <c r="A15" s="15" t="s">
        <v>2</v>
      </c>
      <c r="B15" s="24">
        <v>11</v>
      </c>
      <c r="C15" s="15" t="s">
        <v>244</v>
      </c>
      <c r="D15" s="15" t="s">
        <v>72</v>
      </c>
      <c r="E15" s="17" t="s">
        <v>71</v>
      </c>
      <c r="F15" s="18" t="s">
        <v>7</v>
      </c>
      <c r="G15" s="18" t="s">
        <v>64</v>
      </c>
      <c r="H15" s="15"/>
      <c r="I15" s="15">
        <v>4</v>
      </c>
      <c r="J15" s="19">
        <v>0</v>
      </c>
      <c r="K15" s="19">
        <f t="shared" si="0"/>
        <v>4</v>
      </c>
      <c r="L15" s="15">
        <v>87</v>
      </c>
      <c r="M15" s="15">
        <v>6</v>
      </c>
      <c r="N15" s="15" t="s">
        <v>0</v>
      </c>
      <c r="O15" s="15" t="s">
        <v>70</v>
      </c>
      <c r="P15" s="17" t="s">
        <v>69</v>
      </c>
      <c r="Q15" s="15" t="s">
        <v>5</v>
      </c>
      <c r="R15" s="17" t="s">
        <v>68</v>
      </c>
      <c r="S15" s="20" t="s">
        <v>67</v>
      </c>
    </row>
    <row r="16" spans="1:20" s="16" customFormat="1" ht="14.1" customHeight="1">
      <c r="A16" s="15" t="s">
        <v>228</v>
      </c>
      <c r="B16" s="24">
        <v>12</v>
      </c>
      <c r="C16" s="19" t="s">
        <v>4</v>
      </c>
      <c r="D16" s="19" t="s">
        <v>104</v>
      </c>
      <c r="E16" s="17" t="s">
        <v>219</v>
      </c>
      <c r="F16" s="18"/>
      <c r="G16" s="18" t="s">
        <v>242</v>
      </c>
      <c r="H16" s="15"/>
      <c r="I16" s="27">
        <v>2</v>
      </c>
      <c r="J16" s="27">
        <f>COUNTIFS('[1]2021-2학생'!B:B,'[1]2022파견교'!C36,'[1]2021-2학생'!A:A,'[1]2022파견교'!#REF!)</f>
        <v>0</v>
      </c>
      <c r="K16" s="27">
        <v>2</v>
      </c>
      <c r="L16" s="28">
        <v>80</v>
      </c>
      <c r="M16" s="28">
        <v>6</v>
      </c>
      <c r="N16" s="27" t="s">
        <v>0</v>
      </c>
      <c r="O16" s="28" t="s">
        <v>17</v>
      </c>
      <c r="P16" s="29" t="s">
        <v>224</v>
      </c>
      <c r="Q16" s="28" t="s">
        <v>5</v>
      </c>
      <c r="R16" s="29" t="s">
        <v>225</v>
      </c>
      <c r="S16" s="29" t="s">
        <v>226</v>
      </c>
    </row>
    <row r="17" spans="1:19" s="16" customFormat="1" ht="14.1" customHeight="1">
      <c r="A17" s="19" t="s">
        <v>2</v>
      </c>
      <c r="B17" s="24">
        <v>13</v>
      </c>
      <c r="C17" s="19" t="s">
        <v>4</v>
      </c>
      <c r="D17" s="19" t="s">
        <v>104</v>
      </c>
      <c r="E17" s="17" t="s">
        <v>183</v>
      </c>
      <c r="F17" s="18" t="s">
        <v>182</v>
      </c>
      <c r="G17" s="18" t="s">
        <v>218</v>
      </c>
      <c r="H17" s="15" t="s">
        <v>181</v>
      </c>
      <c r="I17" s="19">
        <v>1</v>
      </c>
      <c r="J17" s="19">
        <v>0</v>
      </c>
      <c r="K17" s="19">
        <f t="shared" ref="K17:K25" si="1">I17-J17</f>
        <v>1</v>
      </c>
      <c r="L17" s="15">
        <v>80</v>
      </c>
      <c r="M17" s="15">
        <v>6</v>
      </c>
      <c r="N17" s="19" t="s">
        <v>0</v>
      </c>
      <c r="O17" s="15" t="s">
        <v>180</v>
      </c>
      <c r="P17" s="17" t="s">
        <v>179</v>
      </c>
      <c r="Q17" s="15" t="s">
        <v>5</v>
      </c>
      <c r="R17" s="17" t="s">
        <v>178</v>
      </c>
      <c r="S17" s="17" t="s">
        <v>177</v>
      </c>
    </row>
    <row r="18" spans="1:19" s="16" customFormat="1" ht="14.1" customHeight="1">
      <c r="A18" s="15" t="s">
        <v>243</v>
      </c>
      <c r="B18" s="24">
        <v>14</v>
      </c>
      <c r="C18" s="15" t="s">
        <v>4</v>
      </c>
      <c r="D18" s="15" t="s">
        <v>3</v>
      </c>
      <c r="E18" s="17" t="s">
        <v>134</v>
      </c>
      <c r="F18" s="18" t="s">
        <v>21</v>
      </c>
      <c r="G18" s="18" t="s">
        <v>21</v>
      </c>
      <c r="H18" s="15"/>
      <c r="I18" s="15">
        <v>1</v>
      </c>
      <c r="J18" s="19">
        <v>0</v>
      </c>
      <c r="K18" s="19">
        <f t="shared" si="1"/>
        <v>1</v>
      </c>
      <c r="L18" s="15">
        <v>70</v>
      </c>
      <c r="M18" s="15">
        <v>5.5</v>
      </c>
      <c r="N18" s="15">
        <v>800</v>
      </c>
      <c r="O18" s="15" t="s">
        <v>17</v>
      </c>
      <c r="P18" s="17" t="s">
        <v>133</v>
      </c>
      <c r="Q18" s="15" t="s">
        <v>8</v>
      </c>
      <c r="R18" s="17" t="s">
        <v>132</v>
      </c>
      <c r="S18" s="17" t="s">
        <v>131</v>
      </c>
    </row>
    <row r="19" spans="1:19" s="16" customFormat="1" ht="14.1" customHeight="1">
      <c r="A19" s="15" t="s">
        <v>2</v>
      </c>
      <c r="B19" s="24">
        <v>15</v>
      </c>
      <c r="C19" s="15" t="s">
        <v>4</v>
      </c>
      <c r="D19" s="15" t="s">
        <v>3</v>
      </c>
      <c r="E19" s="17" t="s">
        <v>160</v>
      </c>
      <c r="F19" s="18"/>
      <c r="G19" s="18" t="s">
        <v>159</v>
      </c>
      <c r="H19" s="15"/>
      <c r="I19" s="15">
        <v>4</v>
      </c>
      <c r="J19" s="19">
        <v>0</v>
      </c>
      <c r="K19" s="19">
        <f t="shared" si="1"/>
        <v>4</v>
      </c>
      <c r="L19" s="15">
        <v>87</v>
      </c>
      <c r="M19" s="15">
        <v>5.5</v>
      </c>
      <c r="N19" s="15">
        <v>785</v>
      </c>
      <c r="O19" s="15" t="s">
        <v>0</v>
      </c>
      <c r="P19" s="17" t="s">
        <v>158</v>
      </c>
      <c r="Q19" s="15" t="s">
        <v>5</v>
      </c>
      <c r="R19" s="25" t="s">
        <v>157</v>
      </c>
      <c r="S19" s="25" t="s">
        <v>156</v>
      </c>
    </row>
    <row r="20" spans="1:19" s="16" customFormat="1" ht="14.1" customHeight="1">
      <c r="A20" s="15" t="s">
        <v>2</v>
      </c>
      <c r="B20" s="24">
        <v>16</v>
      </c>
      <c r="C20" s="15" t="s">
        <v>4</v>
      </c>
      <c r="D20" s="15" t="s">
        <v>3</v>
      </c>
      <c r="E20" s="17" t="s">
        <v>120</v>
      </c>
      <c r="F20" s="18" t="s">
        <v>119</v>
      </c>
      <c r="G20" s="18" t="s">
        <v>118</v>
      </c>
      <c r="H20" s="15"/>
      <c r="I20" s="15">
        <v>5</v>
      </c>
      <c r="J20" s="19">
        <v>2</v>
      </c>
      <c r="K20" s="19">
        <f t="shared" si="1"/>
        <v>3</v>
      </c>
      <c r="L20" s="15">
        <v>70</v>
      </c>
      <c r="M20" s="15">
        <v>5.5</v>
      </c>
      <c r="N20" s="15">
        <v>785</v>
      </c>
      <c r="O20" s="15" t="s">
        <v>117</v>
      </c>
      <c r="P20" s="17" t="s">
        <v>116</v>
      </c>
      <c r="Q20" s="15" t="s">
        <v>5</v>
      </c>
      <c r="R20" s="17" t="s">
        <v>115</v>
      </c>
      <c r="S20" s="20" t="s">
        <v>114</v>
      </c>
    </row>
    <row r="21" spans="1:19" s="16" customFormat="1" ht="14.1" customHeight="1">
      <c r="A21" s="19" t="s">
        <v>2</v>
      </c>
      <c r="B21" s="24">
        <v>17</v>
      </c>
      <c r="C21" s="19" t="s">
        <v>4</v>
      </c>
      <c r="D21" s="19" t="s">
        <v>3</v>
      </c>
      <c r="E21" s="17" t="s">
        <v>103</v>
      </c>
      <c r="F21" s="18" t="s">
        <v>92</v>
      </c>
      <c r="G21" s="18" t="s">
        <v>102</v>
      </c>
      <c r="H21" s="15"/>
      <c r="I21" s="19">
        <v>10</v>
      </c>
      <c r="J21" s="19">
        <v>0</v>
      </c>
      <c r="K21" s="19">
        <f t="shared" si="1"/>
        <v>10</v>
      </c>
      <c r="L21" s="15" t="s">
        <v>0</v>
      </c>
      <c r="M21" s="15" t="s">
        <v>0</v>
      </c>
      <c r="N21" s="15" t="s">
        <v>0</v>
      </c>
      <c r="O21" s="15" t="s">
        <v>17</v>
      </c>
      <c r="P21" s="17" t="s">
        <v>101</v>
      </c>
      <c r="Q21" s="15"/>
      <c r="R21" s="25" t="s">
        <v>100</v>
      </c>
      <c r="S21" s="25" t="s">
        <v>99</v>
      </c>
    </row>
    <row r="22" spans="1:19" s="16" customFormat="1" ht="14.1" customHeight="1">
      <c r="A22" s="19" t="s">
        <v>2</v>
      </c>
      <c r="B22" s="24">
        <v>18</v>
      </c>
      <c r="C22" s="19" t="s">
        <v>4</v>
      </c>
      <c r="D22" s="19" t="s">
        <v>3</v>
      </c>
      <c r="E22" s="17" t="s">
        <v>164</v>
      </c>
      <c r="F22" s="18" t="s">
        <v>22</v>
      </c>
      <c r="G22" s="18" t="s">
        <v>119</v>
      </c>
      <c r="H22" s="15"/>
      <c r="I22" s="19">
        <v>4</v>
      </c>
      <c r="J22" s="19">
        <v>0</v>
      </c>
      <c r="K22" s="19">
        <f t="shared" si="1"/>
        <v>4</v>
      </c>
      <c r="L22" s="15">
        <v>80</v>
      </c>
      <c r="M22" s="15">
        <v>6.5</v>
      </c>
      <c r="N22" s="19">
        <v>900</v>
      </c>
      <c r="O22" s="15" t="s">
        <v>163</v>
      </c>
      <c r="P22" s="17" t="s">
        <v>209</v>
      </c>
      <c r="Q22" s="15" t="s">
        <v>18</v>
      </c>
      <c r="R22" s="25" t="s">
        <v>162</v>
      </c>
      <c r="S22" s="17" t="s">
        <v>161</v>
      </c>
    </row>
    <row r="23" spans="1:19" s="16" customFormat="1" ht="14.1" customHeight="1">
      <c r="A23" s="15" t="s">
        <v>2</v>
      </c>
      <c r="B23" s="24">
        <v>19</v>
      </c>
      <c r="C23" s="15" t="s">
        <v>4</v>
      </c>
      <c r="D23" s="15" t="s">
        <v>3</v>
      </c>
      <c r="E23" s="17" t="s">
        <v>155</v>
      </c>
      <c r="F23" s="18" t="s">
        <v>53</v>
      </c>
      <c r="G23" s="18" t="s">
        <v>210</v>
      </c>
      <c r="H23" s="15"/>
      <c r="I23" s="15">
        <v>10</v>
      </c>
      <c r="J23" s="19">
        <v>2</v>
      </c>
      <c r="K23" s="19">
        <v>8</v>
      </c>
      <c r="L23" s="15">
        <v>75</v>
      </c>
      <c r="M23" s="15">
        <v>5.5</v>
      </c>
      <c r="N23" s="15">
        <v>785</v>
      </c>
      <c r="O23" s="15" t="s">
        <v>154</v>
      </c>
      <c r="P23" s="17" t="s">
        <v>153</v>
      </c>
      <c r="Q23" s="15" t="s">
        <v>5</v>
      </c>
      <c r="R23" s="20" t="s">
        <v>152</v>
      </c>
      <c r="S23" s="17" t="s">
        <v>151</v>
      </c>
    </row>
    <row r="24" spans="1:19" s="16" customFormat="1" ht="14.1" customHeight="1">
      <c r="A24" s="15" t="s">
        <v>2</v>
      </c>
      <c r="B24" s="24">
        <v>20</v>
      </c>
      <c r="C24" s="15" t="s">
        <v>4</v>
      </c>
      <c r="D24" s="15" t="s">
        <v>59</v>
      </c>
      <c r="E24" s="17" t="s">
        <v>58</v>
      </c>
      <c r="F24" s="18" t="s">
        <v>57</v>
      </c>
      <c r="G24" s="18" t="s">
        <v>13</v>
      </c>
      <c r="H24" s="15"/>
      <c r="I24" s="15">
        <v>2</v>
      </c>
      <c r="J24" s="19">
        <v>0</v>
      </c>
      <c r="K24" s="19">
        <f t="shared" si="1"/>
        <v>2</v>
      </c>
      <c r="L24" s="15">
        <v>70</v>
      </c>
      <c r="M24" s="15">
        <v>5.5</v>
      </c>
      <c r="N24" s="15">
        <v>785</v>
      </c>
      <c r="O24" s="15" t="s">
        <v>6</v>
      </c>
      <c r="P24" s="17" t="s">
        <v>56</v>
      </c>
      <c r="Q24" s="15" t="s">
        <v>8</v>
      </c>
      <c r="R24" s="17" t="s">
        <v>55</v>
      </c>
      <c r="S24" s="20" t="s">
        <v>54</v>
      </c>
    </row>
    <row r="25" spans="1:19" s="16" customFormat="1" ht="14.1" customHeight="1">
      <c r="A25" s="19" t="s">
        <v>2</v>
      </c>
      <c r="B25" s="24">
        <v>21</v>
      </c>
      <c r="C25" s="15" t="s">
        <v>4</v>
      </c>
      <c r="D25" s="15" t="s">
        <v>30</v>
      </c>
      <c r="E25" s="17" t="s">
        <v>29</v>
      </c>
      <c r="F25" s="18" t="s">
        <v>28</v>
      </c>
      <c r="G25" s="18" t="s">
        <v>215</v>
      </c>
      <c r="H25" s="21" t="s">
        <v>216</v>
      </c>
      <c r="I25" s="15">
        <v>2</v>
      </c>
      <c r="J25" s="19">
        <v>0</v>
      </c>
      <c r="K25" s="19">
        <f t="shared" si="1"/>
        <v>2</v>
      </c>
      <c r="L25" s="15" t="s">
        <v>27</v>
      </c>
      <c r="M25" s="15" t="s">
        <v>0</v>
      </c>
      <c r="N25" s="15" t="s">
        <v>0</v>
      </c>
      <c r="O25" s="15" t="s">
        <v>0</v>
      </c>
      <c r="P25" s="17" t="s">
        <v>26</v>
      </c>
      <c r="Q25" s="15" t="s">
        <v>18</v>
      </c>
      <c r="R25" s="25" t="s">
        <v>25</v>
      </c>
      <c r="S25" s="25" t="s">
        <v>24</v>
      </c>
    </row>
    <row r="26" spans="1:19" s="16" customFormat="1" ht="14.1" customHeight="1">
      <c r="A26" s="15" t="s">
        <v>228</v>
      </c>
      <c r="B26" s="24">
        <v>22</v>
      </c>
      <c r="C26" s="28" t="s">
        <v>4</v>
      </c>
      <c r="D26" s="28" t="s">
        <v>227</v>
      </c>
      <c r="E26" s="17" t="s">
        <v>234</v>
      </c>
      <c r="F26" s="18"/>
      <c r="G26" s="18" t="s">
        <v>245</v>
      </c>
      <c r="H26" s="28"/>
      <c r="I26" s="28"/>
      <c r="J26" s="27"/>
      <c r="K26" s="27"/>
      <c r="L26" s="28">
        <v>79</v>
      </c>
      <c r="M26" s="28">
        <v>6</v>
      </c>
      <c r="N26" s="28">
        <v>780</v>
      </c>
      <c r="O26" s="28" t="s">
        <v>0</v>
      </c>
      <c r="P26" s="29" t="s">
        <v>220</v>
      </c>
      <c r="Q26" s="28"/>
      <c r="R26" s="29" t="s">
        <v>221</v>
      </c>
      <c r="S26" s="29" t="s">
        <v>222</v>
      </c>
    </row>
    <row r="27" spans="1:19" s="16" customFormat="1" ht="14.1" customHeight="1">
      <c r="A27" s="15" t="s">
        <v>2</v>
      </c>
      <c r="B27" s="24">
        <v>23</v>
      </c>
      <c r="C27" s="15" t="s">
        <v>4</v>
      </c>
      <c r="D27" s="15" t="s">
        <v>130</v>
      </c>
      <c r="E27" s="17" t="s">
        <v>129</v>
      </c>
      <c r="F27" s="18" t="s">
        <v>128</v>
      </c>
      <c r="G27" s="18" t="s">
        <v>127</v>
      </c>
      <c r="H27" s="15"/>
      <c r="I27" s="15">
        <v>3</v>
      </c>
      <c r="J27" s="19">
        <v>0</v>
      </c>
      <c r="K27" s="19">
        <f t="shared" ref="K27:K39" si="2">I27-J27</f>
        <v>3</v>
      </c>
      <c r="L27" s="15">
        <v>80</v>
      </c>
      <c r="M27" s="15">
        <v>6</v>
      </c>
      <c r="N27" s="15">
        <v>800</v>
      </c>
      <c r="O27" s="15" t="s">
        <v>0</v>
      </c>
      <c r="P27" s="17" t="s">
        <v>126</v>
      </c>
      <c r="Q27" s="15" t="s">
        <v>18</v>
      </c>
      <c r="R27" s="17" t="s">
        <v>125</v>
      </c>
      <c r="S27" s="17" t="s">
        <v>124</v>
      </c>
    </row>
    <row r="28" spans="1:19" s="16" customFormat="1" ht="14.1" customHeight="1">
      <c r="A28" s="15" t="s">
        <v>2</v>
      </c>
      <c r="B28" s="24">
        <v>24</v>
      </c>
      <c r="C28" s="15" t="s">
        <v>4</v>
      </c>
      <c r="D28" s="15" t="s">
        <v>78</v>
      </c>
      <c r="E28" s="17" t="s">
        <v>150</v>
      </c>
      <c r="F28" s="18" t="s">
        <v>53</v>
      </c>
      <c r="G28" s="18" t="s">
        <v>211</v>
      </c>
      <c r="H28" s="15"/>
      <c r="I28" s="15">
        <v>2</v>
      </c>
      <c r="J28" s="19">
        <v>0</v>
      </c>
      <c r="K28" s="19">
        <f t="shared" si="2"/>
        <v>2</v>
      </c>
      <c r="L28" s="15" t="s">
        <v>0</v>
      </c>
      <c r="M28" s="15">
        <v>5.5</v>
      </c>
      <c r="N28" s="15" t="s">
        <v>0</v>
      </c>
      <c r="O28" s="15" t="s">
        <v>0</v>
      </c>
      <c r="P28" s="17" t="s">
        <v>149</v>
      </c>
      <c r="Q28" s="15" t="s">
        <v>8</v>
      </c>
      <c r="R28" s="17" t="s">
        <v>148</v>
      </c>
      <c r="S28" s="20" t="s">
        <v>147</v>
      </c>
    </row>
    <row r="29" spans="1:19" s="16" customFormat="1" ht="14.1" customHeight="1">
      <c r="A29" s="15" t="s">
        <v>2</v>
      </c>
      <c r="B29" s="24">
        <v>25</v>
      </c>
      <c r="C29" s="15" t="s">
        <v>4</v>
      </c>
      <c r="D29" s="15" t="s">
        <v>78</v>
      </c>
      <c r="E29" s="17" t="s">
        <v>77</v>
      </c>
      <c r="F29" s="18" t="s">
        <v>76</v>
      </c>
      <c r="G29" s="18" t="s">
        <v>211</v>
      </c>
      <c r="H29" s="15"/>
      <c r="I29" s="15">
        <v>5</v>
      </c>
      <c r="J29" s="19">
        <v>0</v>
      </c>
      <c r="K29" s="19">
        <f t="shared" si="2"/>
        <v>5</v>
      </c>
      <c r="L29" s="15">
        <v>78</v>
      </c>
      <c r="M29" s="15">
        <v>6</v>
      </c>
      <c r="N29" s="15" t="s">
        <v>0</v>
      </c>
      <c r="O29" s="15" t="s">
        <v>17</v>
      </c>
      <c r="P29" s="17" t="s">
        <v>75</v>
      </c>
      <c r="Q29" s="15" t="s">
        <v>5</v>
      </c>
      <c r="R29" s="17" t="s">
        <v>74</v>
      </c>
      <c r="S29" s="20" t="s">
        <v>73</v>
      </c>
    </row>
    <row r="30" spans="1:19" s="16" customFormat="1" ht="14.1" customHeight="1">
      <c r="A30" s="15" t="s">
        <v>2</v>
      </c>
      <c r="B30" s="24">
        <v>26</v>
      </c>
      <c r="C30" s="15" t="s">
        <v>4</v>
      </c>
      <c r="D30" s="15" t="s">
        <v>78</v>
      </c>
      <c r="E30" s="17" t="s">
        <v>146</v>
      </c>
      <c r="F30" s="18"/>
      <c r="G30" s="18" t="s">
        <v>145</v>
      </c>
      <c r="H30" s="15"/>
      <c r="I30" s="15">
        <v>4</v>
      </c>
      <c r="J30" s="19">
        <v>0</v>
      </c>
      <c r="K30" s="19">
        <f t="shared" si="2"/>
        <v>4</v>
      </c>
      <c r="L30" s="15">
        <v>78</v>
      </c>
      <c r="M30" s="15">
        <v>6</v>
      </c>
      <c r="N30" s="15" t="s">
        <v>0</v>
      </c>
      <c r="O30" s="15" t="s">
        <v>17</v>
      </c>
      <c r="P30" s="17" t="s">
        <v>144</v>
      </c>
      <c r="Q30" s="15" t="s">
        <v>5</v>
      </c>
      <c r="R30" s="20" t="s">
        <v>143</v>
      </c>
      <c r="S30" s="20" t="s">
        <v>142</v>
      </c>
    </row>
    <row r="31" spans="1:19" s="16" customFormat="1" ht="14.1" customHeight="1">
      <c r="A31" s="15" t="s">
        <v>2</v>
      </c>
      <c r="B31" s="24">
        <v>27</v>
      </c>
      <c r="C31" s="15" t="s">
        <v>4</v>
      </c>
      <c r="D31" s="15" t="s">
        <v>52</v>
      </c>
      <c r="E31" s="17" t="s">
        <v>51</v>
      </c>
      <c r="F31" s="18"/>
      <c r="G31" s="18" t="s">
        <v>50</v>
      </c>
      <c r="H31" s="15"/>
      <c r="I31" s="15">
        <v>4</v>
      </c>
      <c r="J31" s="19">
        <v>0</v>
      </c>
      <c r="K31" s="19">
        <f t="shared" si="2"/>
        <v>4</v>
      </c>
      <c r="L31" s="15">
        <v>78</v>
      </c>
      <c r="M31" s="15" t="s">
        <v>49</v>
      </c>
      <c r="N31" s="15">
        <v>78</v>
      </c>
      <c r="O31" s="15" t="s">
        <v>0</v>
      </c>
      <c r="P31" s="17" t="s">
        <v>48</v>
      </c>
      <c r="Q31" s="15"/>
      <c r="R31" s="20" t="s">
        <v>47</v>
      </c>
      <c r="S31" s="17" t="s">
        <v>46</v>
      </c>
    </row>
    <row r="32" spans="1:19" s="16" customFormat="1" ht="14.1" customHeight="1">
      <c r="A32" s="15" t="s">
        <v>2</v>
      </c>
      <c r="B32" s="24">
        <v>28</v>
      </c>
      <c r="C32" s="15" t="s">
        <v>4</v>
      </c>
      <c r="D32" s="15" t="s">
        <v>141</v>
      </c>
      <c r="E32" s="17" t="s">
        <v>140</v>
      </c>
      <c r="F32" s="18"/>
      <c r="G32" s="18" t="s">
        <v>139</v>
      </c>
      <c r="H32" s="15"/>
      <c r="I32" s="15">
        <v>2</v>
      </c>
      <c r="J32" s="19">
        <v>0</v>
      </c>
      <c r="K32" s="19">
        <f t="shared" si="2"/>
        <v>2</v>
      </c>
      <c r="L32" s="15">
        <v>70</v>
      </c>
      <c r="M32" s="15">
        <v>5.5</v>
      </c>
      <c r="N32" s="15">
        <v>785</v>
      </c>
      <c r="O32" s="15" t="s">
        <v>138</v>
      </c>
      <c r="P32" s="17" t="s">
        <v>137</v>
      </c>
      <c r="Q32" s="15"/>
      <c r="R32" s="20" t="s">
        <v>136</v>
      </c>
      <c r="S32" s="17" t="s">
        <v>135</v>
      </c>
    </row>
    <row r="33" spans="1:26" s="16" customFormat="1" ht="14.1" customHeight="1">
      <c r="A33" s="27" t="s">
        <v>2</v>
      </c>
      <c r="B33" s="24">
        <v>29</v>
      </c>
      <c r="C33" s="28" t="s">
        <v>4</v>
      </c>
      <c r="D33" s="28" t="s">
        <v>9</v>
      </c>
      <c r="E33" s="29" t="s">
        <v>229</v>
      </c>
      <c r="F33" s="31"/>
      <c r="G33" s="31"/>
      <c r="H33" s="28"/>
      <c r="I33" s="28">
        <v>3</v>
      </c>
      <c r="J33" s="27">
        <f>COUNTIFS('[1]2021-2학생'!D:D,'[1]2021-2파견교'!E38,'[1]2021-2학생'!C:C,'[1]2021-2파견교'!A38)</f>
        <v>0</v>
      </c>
      <c r="K33" s="27">
        <f t="shared" si="2"/>
        <v>3</v>
      </c>
      <c r="L33" s="28" t="s">
        <v>0</v>
      </c>
      <c r="M33" s="28" t="s">
        <v>0</v>
      </c>
      <c r="N33" s="28" t="s">
        <v>0</v>
      </c>
      <c r="O33" s="28" t="s">
        <v>230</v>
      </c>
      <c r="P33" s="29" t="s">
        <v>231</v>
      </c>
      <c r="Q33" s="28" t="s">
        <v>5</v>
      </c>
      <c r="R33" s="20" t="s">
        <v>232</v>
      </c>
      <c r="S33" s="30" t="s">
        <v>233</v>
      </c>
    </row>
    <row r="34" spans="1:26" s="16" customFormat="1" ht="14.1" customHeight="1">
      <c r="A34" s="15" t="s">
        <v>2</v>
      </c>
      <c r="B34" s="24">
        <v>30</v>
      </c>
      <c r="C34" s="15" t="s">
        <v>4</v>
      </c>
      <c r="D34" s="15" t="s">
        <v>9</v>
      </c>
      <c r="E34" s="17" t="s">
        <v>98</v>
      </c>
      <c r="F34" s="18"/>
      <c r="G34" s="18" t="s">
        <v>97</v>
      </c>
      <c r="H34" s="15"/>
      <c r="I34" s="15">
        <v>2</v>
      </c>
      <c r="J34" s="19">
        <v>0</v>
      </c>
      <c r="K34" s="19">
        <f t="shared" si="2"/>
        <v>2</v>
      </c>
      <c r="L34" s="15">
        <v>87</v>
      </c>
      <c r="M34" s="15">
        <v>6</v>
      </c>
      <c r="N34" s="15">
        <v>800</v>
      </c>
      <c r="O34" s="15" t="s">
        <v>96</v>
      </c>
      <c r="P34" s="17" t="s">
        <v>95</v>
      </c>
      <c r="Q34" s="15" t="s">
        <v>5</v>
      </c>
      <c r="R34" s="20" t="s">
        <v>94</v>
      </c>
      <c r="S34" s="20" t="s">
        <v>93</v>
      </c>
    </row>
    <row r="35" spans="1:26" s="16" customFormat="1" ht="14.1" customHeight="1">
      <c r="A35" s="19" t="s">
        <v>2</v>
      </c>
      <c r="B35" s="24">
        <v>31</v>
      </c>
      <c r="C35" s="15" t="s">
        <v>4</v>
      </c>
      <c r="D35" s="15" t="s">
        <v>9</v>
      </c>
      <c r="E35" s="17" t="s">
        <v>23</v>
      </c>
      <c r="F35" s="18" t="s">
        <v>22</v>
      </c>
      <c r="G35" s="18" t="s">
        <v>21</v>
      </c>
      <c r="H35" s="15"/>
      <c r="I35" s="15">
        <v>6</v>
      </c>
      <c r="J35" s="19">
        <v>0</v>
      </c>
      <c r="K35" s="19">
        <f t="shared" si="2"/>
        <v>6</v>
      </c>
      <c r="L35" s="15"/>
      <c r="M35" s="15"/>
      <c r="N35" s="15"/>
      <c r="O35" s="15" t="s">
        <v>6</v>
      </c>
      <c r="P35" s="17"/>
      <c r="Q35" s="15" t="s">
        <v>5</v>
      </c>
      <c r="R35" s="25" t="s">
        <v>20</v>
      </c>
      <c r="S35" s="20" t="s">
        <v>19</v>
      </c>
    </row>
    <row r="36" spans="1:26" s="16" customFormat="1" ht="14.1" customHeight="1">
      <c r="A36" s="19" t="s">
        <v>2</v>
      </c>
      <c r="B36" s="24">
        <v>32</v>
      </c>
      <c r="C36" s="19" t="s">
        <v>4</v>
      </c>
      <c r="D36" s="19" t="s">
        <v>9</v>
      </c>
      <c r="E36" s="17" t="s">
        <v>113</v>
      </c>
      <c r="F36" s="18"/>
      <c r="G36" s="18" t="s">
        <v>112</v>
      </c>
      <c r="H36" s="15"/>
      <c r="I36" s="19">
        <v>5</v>
      </c>
      <c r="J36" s="19">
        <v>2</v>
      </c>
      <c r="K36" s="19">
        <f t="shared" si="2"/>
        <v>3</v>
      </c>
      <c r="L36" s="15">
        <v>70</v>
      </c>
      <c r="M36" s="15">
        <v>5.5</v>
      </c>
      <c r="N36" s="19">
        <v>785</v>
      </c>
      <c r="O36" s="15" t="s">
        <v>0</v>
      </c>
      <c r="P36" s="17" t="s">
        <v>111</v>
      </c>
      <c r="Q36" s="15" t="s">
        <v>18</v>
      </c>
      <c r="R36" s="25" t="s">
        <v>110</v>
      </c>
      <c r="S36" s="17" t="s">
        <v>109</v>
      </c>
    </row>
    <row r="37" spans="1:26" s="16" customFormat="1" ht="14.1" customHeight="1">
      <c r="A37" s="15" t="s">
        <v>2</v>
      </c>
      <c r="B37" s="24">
        <v>33</v>
      </c>
      <c r="C37" s="15" t="s">
        <v>4</v>
      </c>
      <c r="D37" s="15" t="s">
        <v>9</v>
      </c>
      <c r="E37" s="17" t="s">
        <v>45</v>
      </c>
      <c r="F37" s="18" t="s">
        <v>217</v>
      </c>
      <c r="G37" s="18" t="s">
        <v>212</v>
      </c>
      <c r="H37" s="15"/>
      <c r="I37" s="15">
        <v>5</v>
      </c>
      <c r="J37" s="19">
        <v>0</v>
      </c>
      <c r="K37" s="19">
        <f t="shared" si="2"/>
        <v>5</v>
      </c>
      <c r="L37" s="15">
        <v>79</v>
      </c>
      <c r="M37" s="15">
        <v>6.5</v>
      </c>
      <c r="N37" s="15">
        <v>900</v>
      </c>
      <c r="O37" s="15" t="s">
        <v>6</v>
      </c>
      <c r="P37" s="17" t="s">
        <v>44</v>
      </c>
      <c r="Q37" s="15"/>
      <c r="R37" s="17" t="s">
        <v>43</v>
      </c>
      <c r="S37" s="20" t="s">
        <v>42</v>
      </c>
    </row>
    <row r="38" spans="1:26" s="16" customFormat="1" ht="14.1" customHeight="1">
      <c r="A38" s="15" t="s">
        <v>2</v>
      </c>
      <c r="B38" s="24">
        <v>34</v>
      </c>
      <c r="C38" s="15" t="s">
        <v>4</v>
      </c>
      <c r="D38" s="15" t="s">
        <v>9</v>
      </c>
      <c r="E38" s="17" t="s">
        <v>108</v>
      </c>
      <c r="F38" s="18"/>
      <c r="G38" s="18" t="s">
        <v>21</v>
      </c>
      <c r="H38" s="15"/>
      <c r="I38" s="15">
        <v>4</v>
      </c>
      <c r="J38" s="19">
        <v>0</v>
      </c>
      <c r="K38" s="19">
        <f t="shared" si="2"/>
        <v>4</v>
      </c>
      <c r="L38" s="15">
        <v>70</v>
      </c>
      <c r="M38" s="15">
        <v>5.5</v>
      </c>
      <c r="N38" s="19">
        <v>785</v>
      </c>
      <c r="O38" s="15" t="s">
        <v>17</v>
      </c>
      <c r="P38" s="17" t="s">
        <v>107</v>
      </c>
      <c r="Q38" s="15" t="s">
        <v>8</v>
      </c>
      <c r="R38" s="20" t="s">
        <v>106</v>
      </c>
      <c r="S38" s="17" t="s">
        <v>105</v>
      </c>
    </row>
    <row r="39" spans="1:26" s="39" customFormat="1" ht="14.1" customHeight="1">
      <c r="A39" s="40" t="s">
        <v>2</v>
      </c>
      <c r="B39" s="38">
        <v>35</v>
      </c>
      <c r="C39" s="41" t="s">
        <v>4</v>
      </c>
      <c r="D39" s="41" t="s">
        <v>246</v>
      </c>
      <c r="E39" s="42" t="s">
        <v>247</v>
      </c>
      <c r="F39" s="41"/>
      <c r="G39" s="41" t="s">
        <v>252</v>
      </c>
      <c r="H39" s="41"/>
      <c r="I39" s="41">
        <v>2</v>
      </c>
      <c r="J39" s="40">
        <f>COUNTIFS('[1]2021-2학생'!D:D,'[1]2021-2파견교'!E39,'[1]2021-2학생'!C:C,'[1]2021-2파견교'!A39)</f>
        <v>0</v>
      </c>
      <c r="K39" s="40">
        <f t="shared" si="2"/>
        <v>2</v>
      </c>
      <c r="L39" s="41"/>
      <c r="M39" s="41"/>
      <c r="N39" s="41" t="s">
        <v>0</v>
      </c>
      <c r="O39" s="41"/>
      <c r="P39" s="42" t="s">
        <v>248</v>
      </c>
      <c r="Q39" s="41" t="s">
        <v>5</v>
      </c>
      <c r="R39" s="43" t="s">
        <v>249</v>
      </c>
      <c r="S39" s="43" t="s">
        <v>250</v>
      </c>
      <c r="T39" s="42" t="s">
        <v>251</v>
      </c>
      <c r="U39" s="44"/>
      <c r="V39" s="41"/>
      <c r="W39" s="41"/>
      <c r="X39" s="41"/>
      <c r="Y39" s="41"/>
      <c r="Z39" s="41"/>
    </row>
    <row r="40" spans="1:26">
      <c r="A40" s="14"/>
      <c r="B40" s="22" t="s">
        <v>253</v>
      </c>
      <c r="C40" s="22"/>
      <c r="D40" s="22"/>
      <c r="E40" s="14"/>
      <c r="F40" s="14"/>
      <c r="G40" s="14"/>
      <c r="H40" s="14"/>
      <c r="I40" s="22">
        <f>SUM(I5:I35)</f>
        <v>115</v>
      </c>
      <c r="J40" s="22">
        <f>SUM(J5:J35)</f>
        <v>6</v>
      </c>
      <c r="K40" s="22">
        <f>SUM(K5:K35)</f>
        <v>109</v>
      </c>
      <c r="L40" s="14"/>
      <c r="M40" s="14"/>
      <c r="N40" s="14"/>
      <c r="O40" s="14"/>
      <c r="P40" s="14"/>
      <c r="Q40" s="14"/>
      <c r="R40" s="14"/>
      <c r="S40" s="14"/>
      <c r="T40" s="14"/>
      <c r="U40" s="14"/>
      <c r="V40" s="14"/>
      <c r="W40" s="14"/>
      <c r="X40" s="14"/>
      <c r="Y40" s="14"/>
      <c r="Z40" s="14"/>
    </row>
  </sheetData>
  <autoFilter ref="A3:S40">
    <filterColumn colId="11" showButton="0"/>
    <filterColumn colId="12" showButton="0"/>
    <filterColumn colId="13" showButton="0"/>
  </autoFilter>
  <sortState ref="A5:T38">
    <sortCondition ref="C5:C38"/>
    <sortCondition ref="D5:D38"/>
    <sortCondition ref="E5:E38"/>
  </sortState>
  <mergeCells count="3">
    <mergeCell ref="A1:S1"/>
    <mergeCell ref="B2:S2"/>
    <mergeCell ref="L3:O3"/>
  </mergeCells>
  <phoneticPr fontId="3" type="noConversion"/>
  <hyperlinks>
    <hyperlink ref="R14" r:id="rId1"/>
    <hyperlink ref="R22" r:id="rId2"/>
    <hyperlink ref="R19" r:id="rId3"/>
    <hyperlink ref="S19" r:id="rId4"/>
    <hyperlink ref="R23" r:id="rId5"/>
    <hyperlink ref="R30" r:id="rId6"/>
    <hyperlink ref="R32" r:id="rId7"/>
    <hyperlink ref="S28" r:id="rId8"/>
    <hyperlink ref="S30" r:id="rId9"/>
    <hyperlink ref="R11" r:id="rId10"/>
    <hyperlink ref="S11" r:id="rId11"/>
    <hyperlink ref="S20" r:id="rId12"/>
    <hyperlink ref="R36" r:id="rId13"/>
    <hyperlink ref="R38" r:id="rId14"/>
    <hyperlink ref="R21" r:id="rId15"/>
    <hyperlink ref="S21" r:id="rId16"/>
    <hyperlink ref="R34" r:id="rId17"/>
    <hyperlink ref="S34" r:id="rId18"/>
    <hyperlink ref="R5" r:id="rId19"/>
    <hyperlink ref="S12" r:id="rId20"/>
    <hyperlink ref="S29" r:id="rId21"/>
    <hyperlink ref="S15" r:id="rId22" display="https://www.bilkent.edu.tr/bilkent/academic/exchange/bilateral_agreements.html"/>
    <hyperlink ref="S6" r:id="rId23"/>
    <hyperlink ref="R31" r:id="rId24"/>
    <hyperlink ref="S24" r:id="rId25"/>
    <hyperlink ref="S37" r:id="rId26"/>
    <hyperlink ref="S13" r:id="rId27"/>
    <hyperlink ref="R9" r:id="rId28"/>
    <hyperlink ref="S9" r:id="rId29"/>
    <hyperlink ref="S35" r:id="rId30"/>
    <hyperlink ref="S7" r:id="rId31"/>
    <hyperlink ref="R33" r:id="rId32"/>
    <hyperlink ref="S8" r:id="rId33"/>
    <hyperlink ref="S39" r:id="rId34"/>
  </hyperlinks>
  <pageMargins left="0.23622047244094491" right="0.23622047244094491" top="0.19685039370078741" bottom="0.19685039370078741" header="0.31496062992125984" footer="0.31496062992125984"/>
  <pageSetup paperSize="9" scale="50" orientation="landscape" r:id="rId3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1</vt:i4>
      </vt:variant>
    </vt:vector>
  </HeadingPairs>
  <TitlesOfParts>
    <vt:vector size="3" baseType="lpstr">
      <vt:lpstr>2021-2파견교(R2)</vt:lpstr>
      <vt:lpstr>Sheet1</vt:lpstr>
      <vt:lpstr>'2021-2파견교(R2)'!Print_Area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ajou</dc:creator>
  <cp:lastModifiedBy>ajou</cp:lastModifiedBy>
  <cp:lastPrinted>2021-04-08T06:50:02Z</cp:lastPrinted>
  <dcterms:created xsi:type="dcterms:W3CDTF">2021-04-06T06:14:12Z</dcterms:created>
  <dcterms:modified xsi:type="dcterms:W3CDTF">2021-04-26T01:54:01Z</dcterms:modified>
</cp:coreProperties>
</file>